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2020" sheetId="1" r:id="rId1"/>
    <sheet name="2021" sheetId="2" r:id="rId2"/>
    <sheet name="2022" sheetId="3" r:id="rId3"/>
    <sheet name="2023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<sst xmlns="http://schemas.openxmlformats.org/spreadsheetml/2006/main" count="305" uniqueCount="69">
  <si>
    <t>ТП 25А ввод 1</t>
  </si>
  <si>
    <t>ТП 25А ввод 2</t>
  </si>
  <si>
    <t>Тяга 1</t>
  </si>
  <si>
    <t>Тяга 2</t>
  </si>
  <si>
    <t>Тяга 1 (рез. ввод)</t>
  </si>
  <si>
    <t>Тяга 2 (рез. ввод)</t>
  </si>
  <si>
    <t>Учебный корпус вв1</t>
  </si>
  <si>
    <t>Учебный корпус вв2</t>
  </si>
  <si>
    <t>ТП-267 ввод-1</t>
  </si>
  <si>
    <t>ТП-267 ввод-2</t>
  </si>
  <si>
    <t>Здание резерв</t>
  </si>
  <si>
    <t>ТП-279 здание</t>
  </si>
  <si>
    <t>ТП 53</t>
  </si>
  <si>
    <t>Кот.302кв.</t>
  </si>
  <si>
    <t>Кот.282кв</t>
  </si>
  <si>
    <t>Кот.282кв.</t>
  </si>
  <si>
    <t>ООО "МПК" Пивоваренный завод Майкопский</t>
  </si>
  <si>
    <t>МУП "Майкопское троллейбусное управление"</t>
  </si>
  <si>
    <t>ФГБОУ ВО "АГУ"</t>
  </si>
  <si>
    <t>ООО фирма "Комплекс-Агро"</t>
  </si>
  <si>
    <t>ГБУ РА " ГОСФИЛАРМОНИЯ РЕСПУБЛИКИ АДЫГЕЯ"</t>
  </si>
  <si>
    <t>Производственный объект вв.-1</t>
  </si>
  <si>
    <t>Производственный объект вв.-2</t>
  </si>
  <si>
    <t>ООО "Майкопский машиностроительный завод"</t>
  </si>
  <si>
    <t>Филиал ОАО "АТЭК" "Майкопские тепловые сети"</t>
  </si>
  <si>
    <t>№ счетчика</t>
  </si>
  <si>
    <t>Наименование потребителя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</si>
  <si>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напряжения» (Пункт 19 е Постановления Правительства от 21.01.2004 № 24 «Об утверждении стандартов раскрытия информации субъектами оптового и розничных рынков электрической энергии» (в актуальной редакции))</t>
  </si>
  <si>
    <t>кВт</t>
  </si>
  <si>
    <t>Резервируемая мощность средняя за 1 квартал 2020</t>
  </si>
  <si>
    <t>Резервируемая мощность средняя за 2 квартал 2020</t>
  </si>
  <si>
    <t>Резервируемая мощность средняя за 3 квартал 2020</t>
  </si>
  <si>
    <t>Резервируемая мощность средняя за 4 квартал 2020</t>
  </si>
  <si>
    <t>Резервируемая мощность средняя за 2020 год</t>
  </si>
  <si>
    <t>Итого</t>
  </si>
  <si>
    <t>Резервируемая мощность средняя за 1 квартал 2021</t>
  </si>
  <si>
    <t>Резервируемая мощность средняя за 2 квартал 2021</t>
  </si>
  <si>
    <t>Резервируемая мощность средняя за 3 квартал 2021</t>
  </si>
  <si>
    <t>Резервируемая мощность средняя за 4 квартал 2021</t>
  </si>
  <si>
    <t>Резервируемая мощность средняя за 2021 год</t>
  </si>
  <si>
    <t>ЗАО "МКЦ "Кристалл"</t>
  </si>
  <si>
    <t>ТП1696 п</t>
  </si>
  <si>
    <t>40272318-19</t>
  </si>
  <si>
    <t>38650348-19</t>
  </si>
  <si>
    <t>ООО "Юэгазстрой"</t>
  </si>
  <si>
    <t>ТП-474</t>
  </si>
  <si>
    <t>ООО "Кубаньэлектросеть" (ИП Дьяченко Р.А.)</t>
  </si>
  <si>
    <t>ИП Коваленко М.В.</t>
  </si>
  <si>
    <t>ТП-196</t>
  </si>
  <si>
    <t>СН2</t>
  </si>
  <si>
    <t>ВН</t>
  </si>
  <si>
    <t>Уровень напряжения</t>
  </si>
  <si>
    <t>ООО ТД "Виктория"</t>
  </si>
  <si>
    <t>ООО "Энергоальянс", АО "Городские рынки"</t>
  </si>
  <si>
    <t>Здание цеха розлива №1. Ввод-1</t>
  </si>
  <si>
    <t>Здание цеха розлива №1. Ввод-2</t>
  </si>
  <si>
    <t>ТП 431 ввод 1</t>
  </si>
  <si>
    <t>ТП 431 ввод 2</t>
  </si>
  <si>
    <t>Резервируемая мощность средняя за 1 квартал 2022</t>
  </si>
  <si>
    <t>Резервируемая мощность средняя за 2 квартал 2022</t>
  </si>
  <si>
    <t>Резервируемая мощность средняя за 3 квартал 2022</t>
  </si>
  <si>
    <t>Резервируемая мощность средняя за 4 квартал 2022</t>
  </si>
  <si>
    <t>Резервируемая мощность средняя за 2022 год</t>
  </si>
  <si>
    <t>ООО "Южгазстрой"</t>
  </si>
  <si>
    <t>Резервируемая мощность средняя за 1 квартал 2023</t>
  </si>
  <si>
    <t>Резервируемая мощность средняя за2 квартал 2023</t>
  </si>
  <si>
    <t>Резервируемая мощность средняя за 3 квартал 2023</t>
  </si>
  <si>
    <t>Резервируемая мощность средняя за 4 квартал 2023</t>
  </si>
  <si>
    <t>Резервируемая мощность средняя за 2023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</si>
</sst>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justify" vertical="center"/>
    </xf>
    <xf numFmtId="1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0" fontId="4" fillId="0" borderId="11" xfId="53" applyFont="1" applyBorder="1" applyAlignment="1">
      <alignment horizontal="left" vertical="center" wrapText="1"/>
      <protection/>
    </xf>
    <xf numFmtId="4" fontId="2" fillId="0" borderId="1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left" vertical="center"/>
    </xf>
    <xf numFmtId="1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4" fillId="0" borderId="18" xfId="53" applyFont="1" applyBorder="1" applyAlignment="1">
      <alignment horizontal="left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26" xfId="53" applyFont="1" applyBorder="1" applyAlignment="1">
      <alignment horizontal="center" vertical="center" wrapText="1"/>
      <protection/>
    </xf>
    <xf numFmtId="1" fontId="2" fillId="0" borderId="18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left" vertical="center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70" zoomScaleNormal="70" zoomScalePageLayoutView="0" workbookViewId="0" topLeftCell="A1">
      <selection activeCell="G7" sqref="D7:G8"/>
    </sheetView>
  </sheetViews>
  <sheetFormatPr defaultColWidth="9.140625" defaultRowHeight="12.75"/>
  <cols>
    <col min="1" max="1" width="23.8515625" style="6" customWidth="1"/>
    <col min="2" max="2" width="32.28125" style="2" customWidth="1"/>
    <col min="3" max="3" width="15.140625" style="2" customWidth="1"/>
    <col min="4" max="4" width="18.140625" style="2" customWidth="1"/>
    <col min="5" max="6" width="18.57421875" style="2" customWidth="1"/>
    <col min="7" max="7" width="17.421875" style="2" customWidth="1"/>
    <col min="8" max="8" width="15.57421875" style="2" customWidth="1"/>
    <col min="9" max="16384" width="9.140625" style="2" customWidth="1"/>
  </cols>
  <sheetData>
    <row r="1" spans="1:8" ht="222" customHeight="1">
      <c r="A1" s="66" t="s">
        <v>27</v>
      </c>
      <c r="B1" s="66"/>
      <c r="C1" s="66"/>
      <c r="D1" s="66"/>
      <c r="E1" s="66"/>
      <c r="F1" s="66"/>
      <c r="G1" s="66"/>
      <c r="H1" s="66"/>
    </row>
    <row r="2" spans="1:6" ht="39" customHeight="1">
      <c r="A2" s="71"/>
      <c r="B2" s="71"/>
      <c r="C2" s="71"/>
      <c r="F2" s="7"/>
    </row>
    <row r="3" spans="1:8" ht="63">
      <c r="A3" s="72" t="s">
        <v>26</v>
      </c>
      <c r="B3" s="72"/>
      <c r="C3" s="72" t="s">
        <v>25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</row>
    <row r="4" spans="1:8" s="1" customFormat="1" ht="15.75">
      <c r="A4" s="72"/>
      <c r="B4" s="72"/>
      <c r="C4" s="72"/>
      <c r="D4" s="3" t="s">
        <v>28</v>
      </c>
      <c r="E4" s="3" t="s">
        <v>28</v>
      </c>
      <c r="F4" s="3" t="s">
        <v>28</v>
      </c>
      <c r="G4" s="3" t="s">
        <v>28</v>
      </c>
      <c r="H4" s="3" t="s">
        <v>28</v>
      </c>
    </row>
    <row r="5" spans="1:8" ht="15.75">
      <c r="A5" s="69" t="s">
        <v>16</v>
      </c>
      <c r="B5" s="4" t="s">
        <v>0</v>
      </c>
      <c r="C5" s="4">
        <v>606125092</v>
      </c>
      <c r="D5" s="67">
        <v>533.16</v>
      </c>
      <c r="E5" s="67">
        <v>553.44</v>
      </c>
      <c r="F5" s="67">
        <v>198.09</v>
      </c>
      <c r="G5" s="67">
        <v>635.11</v>
      </c>
      <c r="H5" s="68">
        <v>479.95</v>
      </c>
    </row>
    <row r="6" spans="1:8" ht="15.75">
      <c r="A6" s="69"/>
      <c r="B6" s="4" t="s">
        <v>1</v>
      </c>
      <c r="C6" s="4">
        <v>606125078</v>
      </c>
      <c r="D6" s="67"/>
      <c r="E6" s="67"/>
      <c r="F6" s="67"/>
      <c r="G6" s="67"/>
      <c r="H6" s="68"/>
    </row>
    <row r="7" spans="1:8" ht="15.75">
      <c r="A7" s="69"/>
      <c r="B7" s="4" t="s">
        <v>21</v>
      </c>
      <c r="C7" s="4">
        <v>24375536</v>
      </c>
      <c r="D7" s="67">
        <v>1064.67</v>
      </c>
      <c r="E7" s="67">
        <v>743.22</v>
      </c>
      <c r="F7" s="67">
        <v>912.05</v>
      </c>
      <c r="G7" s="67">
        <v>1009.75</v>
      </c>
      <c r="H7" s="68">
        <v>932.42</v>
      </c>
    </row>
    <row r="8" spans="1:8" ht="15.75">
      <c r="A8" s="69"/>
      <c r="B8" s="4" t="s">
        <v>22</v>
      </c>
      <c r="C8" s="4">
        <v>24375548</v>
      </c>
      <c r="D8" s="67"/>
      <c r="E8" s="67"/>
      <c r="F8" s="67"/>
      <c r="G8" s="67"/>
      <c r="H8" s="68"/>
    </row>
    <row r="9" spans="1:8" ht="15.75">
      <c r="A9" s="69" t="s">
        <v>17</v>
      </c>
      <c r="B9" s="4" t="s">
        <v>2</v>
      </c>
      <c r="C9" s="4">
        <v>32971454</v>
      </c>
      <c r="D9" s="67">
        <v>870.46</v>
      </c>
      <c r="E9" s="67">
        <v>1035.71</v>
      </c>
      <c r="F9" s="67">
        <v>967.04</v>
      </c>
      <c r="G9" s="67">
        <v>977.08</v>
      </c>
      <c r="H9" s="67">
        <v>962.57</v>
      </c>
    </row>
    <row r="10" spans="1:8" ht="15.75">
      <c r="A10" s="69"/>
      <c r="B10" s="4" t="s">
        <v>4</v>
      </c>
      <c r="C10" s="4">
        <v>322971442</v>
      </c>
      <c r="D10" s="67"/>
      <c r="E10" s="67"/>
      <c r="F10" s="67"/>
      <c r="G10" s="67"/>
      <c r="H10" s="67"/>
    </row>
    <row r="11" spans="1:8" ht="15.75">
      <c r="A11" s="69"/>
      <c r="B11" s="4" t="s">
        <v>3</v>
      </c>
      <c r="C11" s="4">
        <v>329714439</v>
      </c>
      <c r="D11" s="67">
        <v>881.29</v>
      </c>
      <c r="E11" s="67">
        <v>1036.62</v>
      </c>
      <c r="F11" s="67">
        <v>958.74</v>
      </c>
      <c r="G11" s="67">
        <v>983.19</v>
      </c>
      <c r="H11" s="67">
        <v>964.96</v>
      </c>
    </row>
    <row r="12" spans="1:8" ht="15.75">
      <c r="A12" s="69"/>
      <c r="B12" s="4" t="s">
        <v>5</v>
      </c>
      <c r="C12" s="4">
        <v>32971440</v>
      </c>
      <c r="D12" s="67"/>
      <c r="E12" s="67"/>
      <c r="F12" s="67"/>
      <c r="G12" s="67"/>
      <c r="H12" s="67"/>
    </row>
    <row r="13" spans="1:8" ht="15.75">
      <c r="A13" s="69" t="s">
        <v>18</v>
      </c>
      <c r="B13" s="4" t="s">
        <v>6</v>
      </c>
      <c r="C13" s="4">
        <v>7950098</v>
      </c>
      <c r="D13" s="67">
        <v>695.34</v>
      </c>
      <c r="E13" s="67">
        <v>889.26</v>
      </c>
      <c r="F13" s="67">
        <v>793.98</v>
      </c>
      <c r="G13" s="67">
        <v>799.84</v>
      </c>
      <c r="H13" s="67">
        <v>794.61</v>
      </c>
    </row>
    <row r="14" spans="1:8" ht="15.75">
      <c r="A14" s="69"/>
      <c r="B14" s="4" t="s">
        <v>7</v>
      </c>
      <c r="C14" s="4">
        <v>15588278</v>
      </c>
      <c r="D14" s="67"/>
      <c r="E14" s="67"/>
      <c r="F14" s="67"/>
      <c r="G14" s="67"/>
      <c r="H14" s="67"/>
    </row>
    <row r="15" spans="1:8" ht="15.75">
      <c r="A15" s="69" t="s">
        <v>19</v>
      </c>
      <c r="B15" s="4" t="s">
        <v>8</v>
      </c>
      <c r="C15" s="4">
        <v>612092960</v>
      </c>
      <c r="D15" s="67">
        <v>556.09</v>
      </c>
      <c r="E15" s="67">
        <v>549.26</v>
      </c>
      <c r="F15" s="67">
        <v>436.33</v>
      </c>
      <c r="G15" s="67">
        <v>568.7</v>
      </c>
      <c r="H15" s="67">
        <v>527.6</v>
      </c>
    </row>
    <row r="16" spans="1:8" ht="15.75">
      <c r="A16" s="69"/>
      <c r="B16" s="4" t="s">
        <v>9</v>
      </c>
      <c r="C16" s="4">
        <v>612092992</v>
      </c>
      <c r="D16" s="67"/>
      <c r="E16" s="67"/>
      <c r="F16" s="67"/>
      <c r="G16" s="67"/>
      <c r="H16" s="67"/>
    </row>
    <row r="17" spans="1:8" ht="31.5" customHeight="1">
      <c r="A17" s="69" t="s">
        <v>20</v>
      </c>
      <c r="B17" s="4" t="s">
        <v>10</v>
      </c>
      <c r="C17" s="4">
        <v>611090469</v>
      </c>
      <c r="D17" s="67">
        <v>738.2</v>
      </c>
      <c r="E17" s="67">
        <v>790.55</v>
      </c>
      <c r="F17" s="67">
        <v>766.08</v>
      </c>
      <c r="G17" s="67">
        <v>783.31</v>
      </c>
      <c r="H17" s="67">
        <v>769.54</v>
      </c>
    </row>
    <row r="18" spans="1:8" ht="31.5" customHeight="1">
      <c r="A18" s="69"/>
      <c r="B18" s="4" t="s">
        <v>11</v>
      </c>
      <c r="C18" s="4">
        <v>611090540</v>
      </c>
      <c r="D18" s="67"/>
      <c r="E18" s="67"/>
      <c r="F18" s="67"/>
      <c r="G18" s="67"/>
      <c r="H18" s="67"/>
    </row>
    <row r="19" spans="1:8" ht="47.25">
      <c r="A19" s="5" t="s">
        <v>23</v>
      </c>
      <c r="B19" s="4" t="s">
        <v>12</v>
      </c>
      <c r="C19" s="4">
        <v>77874899</v>
      </c>
      <c r="D19" s="9">
        <v>357.33</v>
      </c>
      <c r="E19" s="9">
        <v>612.41</v>
      </c>
      <c r="F19" s="9">
        <v>566.14</v>
      </c>
      <c r="G19" s="9">
        <v>623.27</v>
      </c>
      <c r="H19" s="9">
        <v>539.79</v>
      </c>
    </row>
    <row r="20" spans="1:8" ht="15.75">
      <c r="A20" s="69" t="s">
        <v>24</v>
      </c>
      <c r="B20" s="4" t="s">
        <v>13</v>
      </c>
      <c r="C20" s="4">
        <v>7923673</v>
      </c>
      <c r="D20" s="67">
        <v>829.54</v>
      </c>
      <c r="E20" s="67">
        <v>950.63</v>
      </c>
      <c r="F20" s="67">
        <v>929.86</v>
      </c>
      <c r="G20" s="67">
        <v>765.5</v>
      </c>
      <c r="H20" s="67">
        <v>868.88</v>
      </c>
    </row>
    <row r="21" spans="1:8" ht="15.75">
      <c r="A21" s="69"/>
      <c r="B21" s="4" t="s">
        <v>13</v>
      </c>
      <c r="C21" s="4">
        <v>9266249</v>
      </c>
      <c r="D21" s="67"/>
      <c r="E21" s="67"/>
      <c r="F21" s="67"/>
      <c r="G21" s="67"/>
      <c r="H21" s="67"/>
    </row>
    <row r="22" spans="1:8" ht="15.75">
      <c r="A22" s="69"/>
      <c r="B22" s="4" t="s">
        <v>13</v>
      </c>
      <c r="C22" s="4">
        <v>7922249</v>
      </c>
      <c r="D22" s="67"/>
      <c r="E22" s="67"/>
      <c r="F22" s="67"/>
      <c r="G22" s="67"/>
      <c r="H22" s="67"/>
    </row>
    <row r="23" spans="1:8" ht="15.75">
      <c r="A23" s="69"/>
      <c r="B23" s="4" t="s">
        <v>14</v>
      </c>
      <c r="C23" s="4">
        <v>7904015</v>
      </c>
      <c r="D23" s="67">
        <v>1014.36</v>
      </c>
      <c r="E23" s="67">
        <v>1069.38</v>
      </c>
      <c r="F23" s="67">
        <v>1021.61</v>
      </c>
      <c r="G23" s="67">
        <v>813.29</v>
      </c>
      <c r="H23" s="67">
        <v>979.66</v>
      </c>
    </row>
    <row r="24" spans="1:8" ht="15.75">
      <c r="A24" s="70"/>
      <c r="B24" s="10" t="s">
        <v>15</v>
      </c>
      <c r="C24" s="10">
        <v>36285485</v>
      </c>
      <c r="D24" s="73"/>
      <c r="E24" s="73"/>
      <c r="F24" s="73"/>
      <c r="G24" s="73"/>
      <c r="H24" s="67"/>
    </row>
    <row r="25" spans="1:8" s="13" customFormat="1" ht="15.75">
      <c r="A25" s="12" t="s">
        <v>34</v>
      </c>
      <c r="B25" s="11"/>
      <c r="C25" s="11"/>
      <c r="D25" s="9">
        <f>SUM(D5:D24)</f>
        <v>7540.44</v>
      </c>
      <c r="E25" s="9">
        <v>8230.48</v>
      </c>
      <c r="F25" s="9">
        <f>7549.92</f>
        <v>7549.92</v>
      </c>
      <c r="G25" s="9">
        <v>7959.04</v>
      </c>
      <c r="H25" s="9">
        <v>7819.68</v>
      </c>
    </row>
  </sheetData>
  <sheetProtection/>
  <mergeCells count="55">
    <mergeCell ref="D23:D24"/>
    <mergeCell ref="E23:E24"/>
    <mergeCell ref="F23:F24"/>
    <mergeCell ref="G23:G24"/>
    <mergeCell ref="D17:D18"/>
    <mergeCell ref="E17:E18"/>
    <mergeCell ref="F17:F18"/>
    <mergeCell ref="G17:G18"/>
    <mergeCell ref="D20:D22"/>
    <mergeCell ref="E20:E22"/>
    <mergeCell ref="F20:F22"/>
    <mergeCell ref="G20:G22"/>
    <mergeCell ref="D13:D14"/>
    <mergeCell ref="E13:E14"/>
    <mergeCell ref="F13:F14"/>
    <mergeCell ref="G13:G14"/>
    <mergeCell ref="D15:D16"/>
    <mergeCell ref="E15:E16"/>
    <mergeCell ref="F15:F16"/>
    <mergeCell ref="G15:G16"/>
    <mergeCell ref="D9:D10"/>
    <mergeCell ref="E9:E10"/>
    <mergeCell ref="F9:F10"/>
    <mergeCell ref="G9:G10"/>
    <mergeCell ref="D11:D12"/>
    <mergeCell ref="E11:E12"/>
    <mergeCell ref="F11:F12"/>
    <mergeCell ref="G11:G12"/>
    <mergeCell ref="D5:D6"/>
    <mergeCell ref="E5:E6"/>
    <mergeCell ref="F5:F6"/>
    <mergeCell ref="G5:G6"/>
    <mergeCell ref="D7:D8"/>
    <mergeCell ref="E7:E8"/>
    <mergeCell ref="F7:F8"/>
    <mergeCell ref="G7:G8"/>
    <mergeCell ref="A20:A24"/>
    <mergeCell ref="A5:A8"/>
    <mergeCell ref="A9:A12"/>
    <mergeCell ref="A13:A14"/>
    <mergeCell ref="A15:A16"/>
    <mergeCell ref="A2:C2"/>
    <mergeCell ref="A3:B4"/>
    <mergeCell ref="C3:C4"/>
    <mergeCell ref="A17:A18"/>
    <mergeCell ref="A1:H1"/>
    <mergeCell ref="H17:H18"/>
    <mergeCell ref="H20:H22"/>
    <mergeCell ref="H23:H24"/>
    <mergeCell ref="H5:H6"/>
    <mergeCell ref="H7:H8"/>
    <mergeCell ref="H9:H10"/>
    <mergeCell ref="H11:H12"/>
    <mergeCell ref="H13:H14"/>
    <mergeCell ref="H15:H16"/>
  </mergeCells>
  <printOptions horizontalCentered="1"/>
  <pageMargins left="0.3937007874015748" right="0.3937007874015748" top="0.7874015748031497" bottom="0.3937007874015748" header="0.1574803149606299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70" zoomScaleNormal="70" zoomScalePageLayoutView="0" workbookViewId="0" topLeftCell="A10">
      <selection activeCell="G7" sqref="D7:G8"/>
    </sheetView>
  </sheetViews>
  <sheetFormatPr defaultColWidth="9.140625" defaultRowHeight="12.75"/>
  <cols>
    <col min="1" max="1" width="23.8515625" style="6" customWidth="1"/>
    <col min="2" max="2" width="32.28125" style="28" customWidth="1"/>
    <col min="3" max="3" width="19.140625" style="30" customWidth="1"/>
    <col min="4" max="4" width="15.140625" style="2" customWidth="1"/>
    <col min="5" max="5" width="18.140625" style="2" customWidth="1"/>
    <col min="6" max="7" width="18.57421875" style="2" customWidth="1"/>
    <col min="8" max="8" width="17.421875" style="2" customWidth="1"/>
    <col min="9" max="9" width="15.57421875" style="2" customWidth="1"/>
    <col min="10" max="10" width="9.140625" style="2" customWidth="1"/>
    <col min="11" max="11" width="10.57421875" style="2" bestFit="1" customWidth="1"/>
    <col min="12" max="13" width="9.140625" style="2" customWidth="1"/>
    <col min="14" max="14" width="10.57421875" style="2" bestFit="1" customWidth="1"/>
    <col min="15" max="16384" width="9.140625" style="2" customWidth="1"/>
  </cols>
  <sheetData>
    <row r="1" spans="1:9" ht="222" customHeight="1">
      <c r="A1" s="66" t="s">
        <v>27</v>
      </c>
      <c r="B1" s="66"/>
      <c r="C1" s="66"/>
      <c r="D1" s="66"/>
      <c r="E1" s="66"/>
      <c r="F1" s="66"/>
      <c r="G1" s="66"/>
      <c r="H1" s="66"/>
      <c r="I1" s="66"/>
    </row>
    <row r="2" spans="1:7" ht="39" customHeight="1">
      <c r="A2" s="71"/>
      <c r="B2" s="71"/>
      <c r="C2" s="71"/>
      <c r="D2" s="16"/>
      <c r="G2" s="7"/>
    </row>
    <row r="3" spans="1:9" ht="63">
      <c r="A3" s="72" t="s">
        <v>26</v>
      </c>
      <c r="B3" s="72"/>
      <c r="C3" s="72" t="s">
        <v>25</v>
      </c>
      <c r="D3" s="82" t="s">
        <v>51</v>
      </c>
      <c r="E3" s="8" t="s">
        <v>35</v>
      </c>
      <c r="F3" s="8" t="s">
        <v>36</v>
      </c>
      <c r="G3" s="8" t="s">
        <v>37</v>
      </c>
      <c r="H3" s="8" t="s">
        <v>38</v>
      </c>
      <c r="I3" s="8" t="s">
        <v>39</v>
      </c>
    </row>
    <row r="4" spans="1:9" s="1" customFormat="1" ht="15.75">
      <c r="A4" s="72"/>
      <c r="B4" s="72"/>
      <c r="C4" s="72"/>
      <c r="D4" s="83"/>
      <c r="E4" s="3" t="s">
        <v>28</v>
      </c>
      <c r="F4" s="3" t="s">
        <v>28</v>
      </c>
      <c r="G4" s="3" t="s">
        <v>28</v>
      </c>
      <c r="H4" s="3" t="s">
        <v>28</v>
      </c>
      <c r="I4" s="3" t="s">
        <v>28</v>
      </c>
    </row>
    <row r="5" spans="1:9" ht="15.75">
      <c r="A5" s="69" t="s">
        <v>16</v>
      </c>
      <c r="B5" s="25" t="s">
        <v>0</v>
      </c>
      <c r="C5" s="17">
        <v>606125092</v>
      </c>
      <c r="D5" s="17" t="s">
        <v>49</v>
      </c>
      <c r="E5" s="67">
        <v>834.74</v>
      </c>
      <c r="F5" s="67">
        <v>646.93</v>
      </c>
      <c r="G5" s="67">
        <v>564.38</v>
      </c>
      <c r="H5" s="79">
        <v>794.9</v>
      </c>
      <c r="I5" s="68">
        <f>SUM(E5:H6)/4</f>
        <v>710.2375000000001</v>
      </c>
    </row>
    <row r="6" spans="1:9" ht="15.75">
      <c r="A6" s="69"/>
      <c r="B6" s="25" t="s">
        <v>1</v>
      </c>
      <c r="C6" s="17">
        <v>606125078</v>
      </c>
      <c r="D6" s="17" t="s">
        <v>49</v>
      </c>
      <c r="E6" s="67"/>
      <c r="F6" s="67"/>
      <c r="G6" s="67"/>
      <c r="H6" s="79"/>
      <c r="I6" s="68"/>
    </row>
    <row r="7" spans="1:9" ht="15.75">
      <c r="A7" s="69"/>
      <c r="B7" s="25" t="s">
        <v>21</v>
      </c>
      <c r="C7" s="17">
        <v>24375536</v>
      </c>
      <c r="D7" s="17" t="s">
        <v>49</v>
      </c>
      <c r="E7" s="67">
        <v>1097.74</v>
      </c>
      <c r="F7" s="67">
        <v>1051.52</v>
      </c>
      <c r="G7" s="67">
        <v>988.55</v>
      </c>
      <c r="H7" s="79">
        <v>1111.48</v>
      </c>
      <c r="I7" s="68">
        <f>SUM(E7:H8)/4</f>
        <v>1062.3225000000002</v>
      </c>
    </row>
    <row r="8" spans="1:9" ht="15.75">
      <c r="A8" s="69"/>
      <c r="B8" s="25" t="s">
        <v>22</v>
      </c>
      <c r="C8" s="17">
        <v>24375548</v>
      </c>
      <c r="D8" s="17" t="s">
        <v>49</v>
      </c>
      <c r="E8" s="67"/>
      <c r="F8" s="67"/>
      <c r="G8" s="67"/>
      <c r="H8" s="79"/>
      <c r="I8" s="68"/>
    </row>
    <row r="9" spans="1:9" ht="15.75">
      <c r="A9" s="69" t="s">
        <v>17</v>
      </c>
      <c r="B9" s="25" t="s">
        <v>2</v>
      </c>
      <c r="C9" s="17">
        <v>32971454</v>
      </c>
      <c r="D9" s="17" t="s">
        <v>49</v>
      </c>
      <c r="E9" s="67">
        <v>982.05</v>
      </c>
      <c r="F9" s="67">
        <v>1028.61</v>
      </c>
      <c r="G9" s="67">
        <v>1014.61</v>
      </c>
      <c r="H9" s="79">
        <v>1018.89</v>
      </c>
      <c r="I9" s="68">
        <f>SUM(E9:H10)/4</f>
        <v>1011.04</v>
      </c>
    </row>
    <row r="10" spans="1:9" ht="15.75">
      <c r="A10" s="69"/>
      <c r="B10" s="25" t="s">
        <v>4</v>
      </c>
      <c r="C10" s="17">
        <v>322971442</v>
      </c>
      <c r="D10" s="17" t="s">
        <v>49</v>
      </c>
      <c r="E10" s="67"/>
      <c r="F10" s="67"/>
      <c r="G10" s="67"/>
      <c r="H10" s="79"/>
      <c r="I10" s="68"/>
    </row>
    <row r="11" spans="1:9" ht="15.75">
      <c r="A11" s="69"/>
      <c r="B11" s="25" t="s">
        <v>3</v>
      </c>
      <c r="C11" s="17">
        <v>329714439</v>
      </c>
      <c r="D11" s="17" t="s">
        <v>49</v>
      </c>
      <c r="E11" s="67">
        <v>987.01</v>
      </c>
      <c r="F11" s="67">
        <v>1022.05</v>
      </c>
      <c r="G11" s="67">
        <v>989.59</v>
      </c>
      <c r="H11" s="79">
        <v>993.71</v>
      </c>
      <c r="I11" s="68">
        <f>SUM(E11:H12)/4</f>
        <v>998.09</v>
      </c>
    </row>
    <row r="12" spans="1:9" ht="15.75">
      <c r="A12" s="69"/>
      <c r="B12" s="25" t="s">
        <v>5</v>
      </c>
      <c r="C12" s="17">
        <v>32971440</v>
      </c>
      <c r="D12" s="17" t="s">
        <v>49</v>
      </c>
      <c r="E12" s="67"/>
      <c r="F12" s="67"/>
      <c r="G12" s="67"/>
      <c r="H12" s="79"/>
      <c r="I12" s="68"/>
    </row>
    <row r="13" spans="1:9" ht="15.75">
      <c r="A13" s="69" t="s">
        <v>18</v>
      </c>
      <c r="B13" s="25" t="s">
        <v>6</v>
      </c>
      <c r="C13" s="17">
        <v>7950098</v>
      </c>
      <c r="D13" s="17" t="s">
        <v>49</v>
      </c>
      <c r="E13" s="67">
        <v>758.5</v>
      </c>
      <c r="F13" s="67">
        <v>824.18</v>
      </c>
      <c r="G13" s="67">
        <v>775.71</v>
      </c>
      <c r="H13" s="79">
        <v>784.46</v>
      </c>
      <c r="I13" s="68">
        <f>SUM(E13:H14)/4</f>
        <v>785.7125</v>
      </c>
    </row>
    <row r="14" spans="1:9" ht="15.75">
      <c r="A14" s="69"/>
      <c r="B14" s="25" t="s">
        <v>7</v>
      </c>
      <c r="C14" s="17">
        <v>15588278</v>
      </c>
      <c r="D14" s="17" t="s">
        <v>49</v>
      </c>
      <c r="E14" s="67"/>
      <c r="F14" s="67"/>
      <c r="G14" s="67"/>
      <c r="H14" s="79"/>
      <c r="I14" s="68"/>
    </row>
    <row r="15" spans="1:9" ht="15.75">
      <c r="A15" s="69" t="s">
        <v>19</v>
      </c>
      <c r="B15" s="25" t="s">
        <v>8</v>
      </c>
      <c r="C15" s="17">
        <v>612092960</v>
      </c>
      <c r="D15" s="17" t="s">
        <v>49</v>
      </c>
      <c r="E15" s="67">
        <v>483.16</v>
      </c>
      <c r="F15" s="67">
        <v>434.7</v>
      </c>
      <c r="G15" s="67">
        <v>418.65</v>
      </c>
      <c r="H15" s="79">
        <v>426</v>
      </c>
      <c r="I15" s="68">
        <f>SUM(E15:H16)/4</f>
        <v>440.6275</v>
      </c>
    </row>
    <row r="16" spans="1:9" ht="15.75">
      <c r="A16" s="69"/>
      <c r="B16" s="25" t="s">
        <v>9</v>
      </c>
      <c r="C16" s="17">
        <v>612092992</v>
      </c>
      <c r="D16" s="17" t="s">
        <v>49</v>
      </c>
      <c r="E16" s="67"/>
      <c r="F16" s="67"/>
      <c r="G16" s="67"/>
      <c r="H16" s="79"/>
      <c r="I16" s="68"/>
    </row>
    <row r="17" spans="1:9" ht="31.5" customHeight="1">
      <c r="A17" s="69" t="s">
        <v>20</v>
      </c>
      <c r="B17" s="25" t="s">
        <v>10</v>
      </c>
      <c r="C17" s="17">
        <v>611090469</v>
      </c>
      <c r="D17" s="17" t="s">
        <v>49</v>
      </c>
      <c r="E17" s="67">
        <v>774.55</v>
      </c>
      <c r="F17" s="67">
        <v>773.45</v>
      </c>
      <c r="G17" s="67">
        <v>762.49</v>
      </c>
      <c r="H17" s="79">
        <v>770.22</v>
      </c>
      <c r="I17" s="68">
        <f>SUM(E17:H18)/4</f>
        <v>770.1775</v>
      </c>
    </row>
    <row r="18" spans="1:9" ht="31.5" customHeight="1">
      <c r="A18" s="69"/>
      <c r="B18" s="25" t="s">
        <v>11</v>
      </c>
      <c r="C18" s="17">
        <v>611090540</v>
      </c>
      <c r="D18" s="17" t="s">
        <v>49</v>
      </c>
      <c r="E18" s="67"/>
      <c r="F18" s="67"/>
      <c r="G18" s="67"/>
      <c r="H18" s="79"/>
      <c r="I18" s="68"/>
    </row>
    <row r="19" spans="1:11" ht="47.25">
      <c r="A19" s="5" t="s">
        <v>23</v>
      </c>
      <c r="B19" s="25" t="s">
        <v>12</v>
      </c>
      <c r="C19" s="17">
        <v>77874899</v>
      </c>
      <c r="D19" s="17" t="s">
        <v>49</v>
      </c>
      <c r="E19" s="9">
        <v>584.08</v>
      </c>
      <c r="F19" s="9">
        <v>583.47</v>
      </c>
      <c r="G19" s="9">
        <v>533.73</v>
      </c>
      <c r="H19" s="23">
        <v>611.61</v>
      </c>
      <c r="I19" s="9">
        <f>SUM(E19:H19)/4</f>
        <v>578.2225000000001</v>
      </c>
      <c r="K19" s="22"/>
    </row>
    <row r="20" spans="1:11" ht="15.75">
      <c r="A20" s="69" t="s">
        <v>24</v>
      </c>
      <c r="B20" s="25" t="s">
        <v>13</v>
      </c>
      <c r="C20" s="17">
        <v>7923673</v>
      </c>
      <c r="D20" s="17" t="s">
        <v>49</v>
      </c>
      <c r="E20" s="67">
        <v>656.87</v>
      </c>
      <c r="F20" s="67">
        <v>817.01</v>
      </c>
      <c r="G20" s="67">
        <v>917.44</v>
      </c>
      <c r="H20" s="79">
        <v>734.64</v>
      </c>
      <c r="I20" s="73">
        <f>SUM(E20:H22)/4</f>
        <v>781.49</v>
      </c>
      <c r="K20" s="22"/>
    </row>
    <row r="21" spans="1:9" ht="15.75">
      <c r="A21" s="69"/>
      <c r="B21" s="25" t="s">
        <v>13</v>
      </c>
      <c r="C21" s="17">
        <v>9266249</v>
      </c>
      <c r="D21" s="17" t="s">
        <v>49</v>
      </c>
      <c r="E21" s="67"/>
      <c r="F21" s="67"/>
      <c r="G21" s="67"/>
      <c r="H21" s="79"/>
      <c r="I21" s="80"/>
    </row>
    <row r="22" spans="1:9" ht="15.75">
      <c r="A22" s="69"/>
      <c r="B22" s="25" t="s">
        <v>13</v>
      </c>
      <c r="C22" s="17">
        <v>7922249</v>
      </c>
      <c r="D22" s="17" t="s">
        <v>49</v>
      </c>
      <c r="E22" s="67"/>
      <c r="F22" s="67"/>
      <c r="G22" s="67"/>
      <c r="H22" s="79"/>
      <c r="I22" s="74"/>
    </row>
    <row r="23" spans="1:9" ht="15.75">
      <c r="A23" s="69"/>
      <c r="B23" s="25" t="s">
        <v>14</v>
      </c>
      <c r="C23" s="17">
        <v>7904015</v>
      </c>
      <c r="D23" s="17" t="s">
        <v>49</v>
      </c>
      <c r="E23" s="67">
        <v>634.23</v>
      </c>
      <c r="F23" s="67">
        <v>866.15</v>
      </c>
      <c r="G23" s="67">
        <v>961.82</v>
      </c>
      <c r="H23" s="79">
        <v>654.48</v>
      </c>
      <c r="I23" s="67">
        <f>SUM(E23:H24)/4</f>
        <v>779.1700000000001</v>
      </c>
    </row>
    <row r="24" spans="1:9" ht="15.75">
      <c r="A24" s="70"/>
      <c r="B24" s="21" t="s">
        <v>15</v>
      </c>
      <c r="C24" s="29">
        <v>36285485</v>
      </c>
      <c r="D24" s="17" t="s">
        <v>49</v>
      </c>
      <c r="E24" s="73"/>
      <c r="F24" s="73"/>
      <c r="G24" s="73"/>
      <c r="H24" s="81"/>
      <c r="I24" s="67"/>
    </row>
    <row r="25" spans="1:9" ht="15.75">
      <c r="A25" s="70" t="s">
        <v>40</v>
      </c>
      <c r="B25" s="76" t="s">
        <v>41</v>
      </c>
      <c r="C25" s="29">
        <v>28794539</v>
      </c>
      <c r="D25" s="17" t="s">
        <v>50</v>
      </c>
      <c r="E25" s="73">
        <v>999.81</v>
      </c>
      <c r="F25" s="73">
        <v>920.69</v>
      </c>
      <c r="G25" s="73">
        <v>706.16</v>
      </c>
      <c r="H25" s="81">
        <v>814.72</v>
      </c>
      <c r="I25" s="67">
        <f>SUM(E25:H26)/4</f>
        <v>860.345</v>
      </c>
    </row>
    <row r="26" spans="1:9" ht="15.75">
      <c r="A26" s="78"/>
      <c r="B26" s="77"/>
      <c r="C26" s="29">
        <v>28804176</v>
      </c>
      <c r="D26" s="17" t="s">
        <v>50</v>
      </c>
      <c r="E26" s="74"/>
      <c r="F26" s="74"/>
      <c r="G26" s="74"/>
      <c r="H26" s="84"/>
      <c r="I26" s="67"/>
    </row>
    <row r="27" spans="1:9" ht="15.75">
      <c r="A27" s="78"/>
      <c r="B27" s="76" t="s">
        <v>41</v>
      </c>
      <c r="C27" s="29" t="s">
        <v>42</v>
      </c>
      <c r="D27" s="17" t="s">
        <v>50</v>
      </c>
      <c r="E27" s="73">
        <v>1325.96</v>
      </c>
      <c r="F27" s="73">
        <v>1289.55</v>
      </c>
      <c r="G27" s="73">
        <v>1361</v>
      </c>
      <c r="H27" s="81">
        <v>1361</v>
      </c>
      <c r="I27" s="67">
        <f>SUM(E27:H28)/4</f>
        <v>1334.3775</v>
      </c>
    </row>
    <row r="28" spans="1:9" ht="15.75">
      <c r="A28" s="75"/>
      <c r="B28" s="77"/>
      <c r="C28" s="29" t="s">
        <v>43</v>
      </c>
      <c r="D28" s="17" t="s">
        <v>50</v>
      </c>
      <c r="E28" s="74"/>
      <c r="F28" s="74"/>
      <c r="G28" s="74"/>
      <c r="H28" s="84"/>
      <c r="I28" s="67"/>
    </row>
    <row r="29" spans="1:9" ht="47.25">
      <c r="A29" s="14" t="s">
        <v>46</v>
      </c>
      <c r="B29" s="21" t="s">
        <v>41</v>
      </c>
      <c r="C29" s="29">
        <v>42295519</v>
      </c>
      <c r="D29" s="17" t="s">
        <v>49</v>
      </c>
      <c r="E29" s="15">
        <v>710.24</v>
      </c>
      <c r="F29" s="15">
        <v>690.8</v>
      </c>
      <c r="G29" s="15">
        <v>673.88</v>
      </c>
      <c r="H29" s="24"/>
      <c r="I29" s="9">
        <f>SUM(E29:H29)/4</f>
        <v>518.73</v>
      </c>
    </row>
    <row r="30" spans="1:9" ht="15.75">
      <c r="A30" s="70" t="s">
        <v>47</v>
      </c>
      <c r="B30" s="76" t="s">
        <v>48</v>
      </c>
      <c r="C30" s="29">
        <v>60833648</v>
      </c>
      <c r="D30" s="17" t="s">
        <v>49</v>
      </c>
      <c r="E30" s="73"/>
      <c r="F30" s="73"/>
      <c r="G30" s="73">
        <v>835.42</v>
      </c>
      <c r="H30" s="81">
        <v>844.8</v>
      </c>
      <c r="I30" s="73">
        <f>SUM(E30:H31)/4</f>
        <v>420.05499999999995</v>
      </c>
    </row>
    <row r="31" spans="1:9" ht="15.75">
      <c r="A31" s="75"/>
      <c r="B31" s="77"/>
      <c r="C31" s="29">
        <v>15728179</v>
      </c>
      <c r="D31" s="17" t="s">
        <v>49</v>
      </c>
      <c r="E31" s="74"/>
      <c r="F31" s="74"/>
      <c r="G31" s="74"/>
      <c r="H31" s="84"/>
      <c r="I31" s="74"/>
    </row>
    <row r="32" spans="1:9" ht="15.75">
      <c r="A32" s="14" t="s">
        <v>44</v>
      </c>
      <c r="B32" s="21" t="s">
        <v>45</v>
      </c>
      <c r="C32" s="29">
        <v>26619617</v>
      </c>
      <c r="D32" s="17" t="s">
        <v>49</v>
      </c>
      <c r="E32" s="15"/>
      <c r="F32" s="15"/>
      <c r="G32" s="15">
        <v>642.56</v>
      </c>
      <c r="H32" s="24">
        <v>625.86</v>
      </c>
      <c r="I32" s="9">
        <f>SUM(E32:H32)/4</f>
        <v>317.105</v>
      </c>
    </row>
    <row r="33" spans="1:14" ht="15.75">
      <c r="A33" s="85" t="s">
        <v>52</v>
      </c>
      <c r="B33" s="26" t="s">
        <v>54</v>
      </c>
      <c r="C33" s="20">
        <v>11792163163330</v>
      </c>
      <c r="D33" s="19" t="s">
        <v>49</v>
      </c>
      <c r="E33" s="15"/>
      <c r="F33" s="15"/>
      <c r="G33" s="15"/>
      <c r="H33" s="24">
        <v>466.6666666666667</v>
      </c>
      <c r="I33" s="9">
        <f>SUM(E33:H33)/4</f>
        <v>116.66666666666667</v>
      </c>
      <c r="N33" s="22"/>
    </row>
    <row r="34" spans="1:14" ht="15.75">
      <c r="A34" s="86"/>
      <c r="B34" s="26" t="s">
        <v>55</v>
      </c>
      <c r="C34" s="20">
        <v>11792163163338</v>
      </c>
      <c r="D34" s="19" t="s">
        <v>49</v>
      </c>
      <c r="E34" s="15"/>
      <c r="F34" s="15"/>
      <c r="G34" s="15"/>
      <c r="H34" s="24">
        <v>455.45</v>
      </c>
      <c r="I34" s="9">
        <f>SUM(E34:H34)/4</f>
        <v>113.8625</v>
      </c>
      <c r="N34" s="22"/>
    </row>
    <row r="35" spans="1:9" ht="15.75">
      <c r="A35" s="85" t="s">
        <v>53</v>
      </c>
      <c r="B35" s="26" t="s">
        <v>56</v>
      </c>
      <c r="C35" s="20">
        <v>15596811</v>
      </c>
      <c r="D35" s="19" t="s">
        <v>49</v>
      </c>
      <c r="E35" s="15"/>
      <c r="F35" s="15"/>
      <c r="G35" s="15"/>
      <c r="H35" s="24">
        <v>128.71333333333334</v>
      </c>
      <c r="I35" s="9">
        <f>SUM(E35:H35)/4</f>
        <v>32.178333333333335</v>
      </c>
    </row>
    <row r="36" spans="1:9" ht="15.75">
      <c r="A36" s="86"/>
      <c r="B36" s="26" t="s">
        <v>57</v>
      </c>
      <c r="C36" s="18">
        <v>15596793</v>
      </c>
      <c r="D36" s="19" t="s">
        <v>49</v>
      </c>
      <c r="E36" s="15"/>
      <c r="F36" s="15"/>
      <c r="G36" s="15"/>
      <c r="H36" s="24">
        <v>0</v>
      </c>
      <c r="I36" s="9">
        <f>SUM(E36:H36)/4</f>
        <v>0</v>
      </c>
    </row>
    <row r="37" spans="1:9" s="13" customFormat="1" ht="15.75">
      <c r="A37" s="12" t="s">
        <v>34</v>
      </c>
      <c r="B37" s="27"/>
      <c r="C37" s="9"/>
      <c r="D37" s="11"/>
      <c r="E37" s="9">
        <f>SUM(E5:E36)</f>
        <v>10828.94</v>
      </c>
      <c r="F37" s="9">
        <f>SUM(F5:F36)</f>
        <v>10949.109999999999</v>
      </c>
      <c r="G37" s="9">
        <f>SUM(G5:G36)</f>
        <v>12145.989999999998</v>
      </c>
      <c r="H37" s="9">
        <f>SUM(H5:H36)</f>
        <v>12597.6</v>
      </c>
      <c r="I37" s="9">
        <f>SUM(I5:I36)</f>
        <v>11630.409999999998</v>
      </c>
    </row>
  </sheetData>
  <sheetProtection/>
  <mergeCells count="78">
    <mergeCell ref="H25:H26"/>
    <mergeCell ref="H27:H28"/>
    <mergeCell ref="H30:H31"/>
    <mergeCell ref="A33:A34"/>
    <mergeCell ref="A35:A36"/>
    <mergeCell ref="I25:I26"/>
    <mergeCell ref="I27:I28"/>
    <mergeCell ref="I30:I31"/>
    <mergeCell ref="E25:E26"/>
    <mergeCell ref="E27:E28"/>
    <mergeCell ref="A1:I1"/>
    <mergeCell ref="A2:C2"/>
    <mergeCell ref="A3:B4"/>
    <mergeCell ref="C3:C4"/>
    <mergeCell ref="A5:A8"/>
    <mergeCell ref="E5:E6"/>
    <mergeCell ref="F5:F6"/>
    <mergeCell ref="G5:G6"/>
    <mergeCell ref="D3:D4"/>
    <mergeCell ref="E7:E8"/>
    <mergeCell ref="F7:F8"/>
    <mergeCell ref="G7:G8"/>
    <mergeCell ref="H7:H8"/>
    <mergeCell ref="I7:I8"/>
    <mergeCell ref="F27:F28"/>
    <mergeCell ref="F25:F26"/>
    <mergeCell ref="F11:F12"/>
    <mergeCell ref="G11:G12"/>
    <mergeCell ref="H11:H12"/>
    <mergeCell ref="I11:I12"/>
    <mergeCell ref="H5:H6"/>
    <mergeCell ref="I5:I6"/>
    <mergeCell ref="G13:G14"/>
    <mergeCell ref="H13:H14"/>
    <mergeCell ref="I13:I14"/>
    <mergeCell ref="G9:G10"/>
    <mergeCell ref="H9:H10"/>
    <mergeCell ref="I9:I10"/>
    <mergeCell ref="A9:A12"/>
    <mergeCell ref="E9:E10"/>
    <mergeCell ref="F9:F10"/>
    <mergeCell ref="A15:A16"/>
    <mergeCell ref="E15:E16"/>
    <mergeCell ref="F15:F16"/>
    <mergeCell ref="A13:A14"/>
    <mergeCell ref="E13:E14"/>
    <mergeCell ref="F13:F14"/>
    <mergeCell ref="E11:E12"/>
    <mergeCell ref="G15:G16"/>
    <mergeCell ref="H15:H16"/>
    <mergeCell ref="I15:I16"/>
    <mergeCell ref="I23:I24"/>
    <mergeCell ref="F20:F22"/>
    <mergeCell ref="G20:G22"/>
    <mergeCell ref="A17:A18"/>
    <mergeCell ref="E17:E18"/>
    <mergeCell ref="F17:F18"/>
    <mergeCell ref="G17:G18"/>
    <mergeCell ref="H17:H18"/>
    <mergeCell ref="I17:I18"/>
    <mergeCell ref="A20:A24"/>
    <mergeCell ref="E20:E22"/>
    <mergeCell ref="H20:H22"/>
    <mergeCell ref="I20:I22"/>
    <mergeCell ref="E23:E24"/>
    <mergeCell ref="F23:F24"/>
    <mergeCell ref="G23:G24"/>
    <mergeCell ref="H23:H24"/>
    <mergeCell ref="G25:G26"/>
    <mergeCell ref="G27:G28"/>
    <mergeCell ref="A30:A31"/>
    <mergeCell ref="B30:B31"/>
    <mergeCell ref="G30:G31"/>
    <mergeCell ref="E30:E31"/>
    <mergeCell ref="F30:F31"/>
    <mergeCell ref="B25:B26"/>
    <mergeCell ref="B27:B28"/>
    <mergeCell ref="A25:A28"/>
  </mergeCells>
  <printOptions horizontalCentered="1"/>
  <pageMargins left="0.3937007874015748" right="0.3937007874015748" top="0.7874015748031497" bottom="0.3937007874015748" header="0.1574803149606299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70" zoomScaleNormal="70" zoomScalePageLayoutView="0" workbookViewId="0" topLeftCell="A2">
      <selection activeCell="E20" sqref="E20:E22"/>
    </sheetView>
  </sheetViews>
  <sheetFormatPr defaultColWidth="9.140625" defaultRowHeight="12.75"/>
  <cols>
    <col min="1" max="1" width="23.8515625" style="6" customWidth="1"/>
    <col min="2" max="2" width="32.28125" style="28" customWidth="1"/>
    <col min="3" max="3" width="19.140625" style="30" customWidth="1"/>
    <col min="4" max="4" width="15.140625" style="2" customWidth="1"/>
    <col min="5" max="5" width="18.140625" style="2" customWidth="1"/>
    <col min="6" max="7" width="18.57421875" style="2" customWidth="1"/>
    <col min="8" max="8" width="17.421875" style="2" customWidth="1"/>
    <col min="9" max="9" width="15.57421875" style="2" customWidth="1"/>
    <col min="10" max="10" width="9.140625" style="2" customWidth="1"/>
    <col min="11" max="11" width="10.57421875" style="2" bestFit="1" customWidth="1"/>
    <col min="12" max="12" width="15.7109375" style="2" customWidth="1"/>
    <col min="13" max="13" width="9.140625" style="2" customWidth="1"/>
    <col min="14" max="14" width="10.57421875" style="2" bestFit="1" customWidth="1"/>
    <col min="15" max="16384" width="9.140625" style="2" customWidth="1"/>
  </cols>
  <sheetData>
    <row r="1" spans="1:9" ht="222" customHeight="1">
      <c r="A1" s="66" t="s">
        <v>27</v>
      </c>
      <c r="B1" s="66"/>
      <c r="C1" s="66"/>
      <c r="D1" s="66"/>
      <c r="E1" s="66"/>
      <c r="F1" s="66"/>
      <c r="G1" s="66"/>
      <c r="H1" s="66"/>
      <c r="I1" s="66"/>
    </row>
    <row r="2" spans="1:7" ht="39" customHeight="1">
      <c r="A2" s="71"/>
      <c r="B2" s="71"/>
      <c r="C2" s="71"/>
      <c r="D2" s="16"/>
      <c r="G2" s="7"/>
    </row>
    <row r="3" spans="1:9" ht="63">
      <c r="A3" s="72" t="s">
        <v>26</v>
      </c>
      <c r="B3" s="72"/>
      <c r="C3" s="72" t="s">
        <v>25</v>
      </c>
      <c r="D3" s="82" t="s">
        <v>51</v>
      </c>
      <c r="E3" s="8" t="s">
        <v>58</v>
      </c>
      <c r="F3" s="8" t="s">
        <v>59</v>
      </c>
      <c r="G3" s="8" t="s">
        <v>60</v>
      </c>
      <c r="H3" s="8" t="s">
        <v>61</v>
      </c>
      <c r="I3" s="8" t="s">
        <v>62</v>
      </c>
    </row>
    <row r="4" spans="1:9" s="1" customFormat="1" ht="15.75">
      <c r="A4" s="72"/>
      <c r="B4" s="72"/>
      <c r="C4" s="72"/>
      <c r="D4" s="83"/>
      <c r="E4" s="3" t="s">
        <v>28</v>
      </c>
      <c r="F4" s="3" t="s">
        <v>28</v>
      </c>
      <c r="G4" s="3" t="s">
        <v>28</v>
      </c>
      <c r="H4" s="3" t="s">
        <v>28</v>
      </c>
      <c r="I4" s="3" t="s">
        <v>28</v>
      </c>
    </row>
    <row r="5" spans="1:9" ht="15.75">
      <c r="A5" s="69" t="s">
        <v>16</v>
      </c>
      <c r="B5" s="25" t="s">
        <v>0</v>
      </c>
      <c r="C5" s="17">
        <v>606125092</v>
      </c>
      <c r="D5" s="17" t="s">
        <v>49</v>
      </c>
      <c r="E5" s="67">
        <v>842.87</v>
      </c>
      <c r="F5" s="67">
        <v>703.42</v>
      </c>
      <c r="G5" s="67">
        <v>959.46</v>
      </c>
      <c r="H5" s="81">
        <v>819.9533333333333</v>
      </c>
      <c r="I5" s="87">
        <f>AVERAGE(E5:H6)</f>
        <v>831.4258333333333</v>
      </c>
    </row>
    <row r="6" spans="1:9" ht="15.75">
      <c r="A6" s="69"/>
      <c r="B6" s="25" t="s">
        <v>1</v>
      </c>
      <c r="C6" s="17">
        <v>606125078</v>
      </c>
      <c r="D6" s="17" t="s">
        <v>49</v>
      </c>
      <c r="E6" s="67"/>
      <c r="F6" s="67"/>
      <c r="G6" s="67"/>
      <c r="H6" s="84"/>
      <c r="I6" s="88"/>
    </row>
    <row r="7" spans="1:12" ht="15.75">
      <c r="A7" s="69"/>
      <c r="B7" s="25" t="s">
        <v>21</v>
      </c>
      <c r="C7" s="17">
        <v>24375536</v>
      </c>
      <c r="D7" s="17" t="s">
        <v>49</v>
      </c>
      <c r="E7" s="67">
        <v>1143.34</v>
      </c>
      <c r="F7" s="67">
        <v>1017.29</v>
      </c>
      <c r="G7" s="67">
        <v>531.48</v>
      </c>
      <c r="H7" s="81">
        <v>1083.9666666666665</v>
      </c>
      <c r="I7" s="87">
        <f>AVERAGE(E7:H8)</f>
        <v>944.0191666666667</v>
      </c>
      <c r="L7" s="22"/>
    </row>
    <row r="8" spans="1:12" ht="15.75">
      <c r="A8" s="69"/>
      <c r="B8" s="25" t="s">
        <v>22</v>
      </c>
      <c r="C8" s="17">
        <v>24375548</v>
      </c>
      <c r="D8" s="17" t="s">
        <v>49</v>
      </c>
      <c r="E8" s="67"/>
      <c r="F8" s="67"/>
      <c r="G8" s="67"/>
      <c r="H8" s="84"/>
      <c r="I8" s="88"/>
      <c r="L8" s="22"/>
    </row>
    <row r="9" spans="1:12" ht="15.75">
      <c r="A9" s="69" t="s">
        <v>17</v>
      </c>
      <c r="B9" s="25" t="s">
        <v>2</v>
      </c>
      <c r="C9" s="17">
        <v>32971454</v>
      </c>
      <c r="D9" s="17" t="s">
        <v>49</v>
      </c>
      <c r="E9" s="67">
        <v>1003.24</v>
      </c>
      <c r="F9" s="67">
        <v>1021.18</v>
      </c>
      <c r="G9" s="67">
        <v>1014.35</v>
      </c>
      <c r="H9" s="81">
        <v>1013.2800000000001</v>
      </c>
      <c r="I9" s="87">
        <f>AVERAGE(E9:H10)</f>
        <v>1013.0125</v>
      </c>
      <c r="L9" s="22"/>
    </row>
    <row r="10" spans="1:12" ht="15.75">
      <c r="A10" s="69"/>
      <c r="B10" s="25" t="s">
        <v>4</v>
      </c>
      <c r="C10" s="17">
        <v>322971442</v>
      </c>
      <c r="D10" s="17" t="s">
        <v>49</v>
      </c>
      <c r="E10" s="67"/>
      <c r="F10" s="67"/>
      <c r="G10" s="67"/>
      <c r="H10" s="84"/>
      <c r="I10" s="88"/>
      <c r="L10" s="22"/>
    </row>
    <row r="11" spans="1:12" ht="15.75">
      <c r="A11" s="69"/>
      <c r="B11" s="25" t="s">
        <v>3</v>
      </c>
      <c r="C11" s="17">
        <v>329714439</v>
      </c>
      <c r="D11" s="17" t="s">
        <v>49</v>
      </c>
      <c r="E11" s="67">
        <v>963.33</v>
      </c>
      <c r="F11" s="67">
        <v>998.31</v>
      </c>
      <c r="G11" s="67">
        <v>987.43</v>
      </c>
      <c r="H11" s="81">
        <v>997.2966666666666</v>
      </c>
      <c r="I11" s="87">
        <f>AVERAGE(E11:H12)</f>
        <v>986.5916666666666</v>
      </c>
      <c r="L11" s="22"/>
    </row>
    <row r="12" spans="1:12" ht="15.75">
      <c r="A12" s="69"/>
      <c r="B12" s="25" t="s">
        <v>5</v>
      </c>
      <c r="C12" s="17">
        <v>32971440</v>
      </c>
      <c r="D12" s="17" t="s">
        <v>49</v>
      </c>
      <c r="E12" s="67"/>
      <c r="F12" s="67"/>
      <c r="G12" s="67"/>
      <c r="H12" s="84"/>
      <c r="I12" s="88"/>
      <c r="L12" s="22"/>
    </row>
    <row r="13" spans="1:12" ht="15.75">
      <c r="A13" s="69" t="s">
        <v>18</v>
      </c>
      <c r="B13" s="25" t="s">
        <v>6</v>
      </c>
      <c r="C13" s="17">
        <v>7950098</v>
      </c>
      <c r="D13" s="17" t="s">
        <v>49</v>
      </c>
      <c r="E13" s="67">
        <v>863.86</v>
      </c>
      <c r="F13" s="67">
        <v>807.47</v>
      </c>
      <c r="G13" s="67">
        <v>792.45</v>
      </c>
      <c r="H13" s="81">
        <v>804.0433333333334</v>
      </c>
      <c r="I13" s="87">
        <f>AVERAGE(E13:H14)</f>
        <v>816.9558333333333</v>
      </c>
      <c r="L13" s="22"/>
    </row>
    <row r="14" spans="1:12" ht="15.75">
      <c r="A14" s="69"/>
      <c r="B14" s="25" t="s">
        <v>7</v>
      </c>
      <c r="C14" s="17">
        <v>15588278</v>
      </c>
      <c r="D14" s="17" t="s">
        <v>49</v>
      </c>
      <c r="E14" s="67"/>
      <c r="F14" s="67"/>
      <c r="G14" s="67"/>
      <c r="H14" s="84"/>
      <c r="I14" s="88"/>
      <c r="L14" s="22"/>
    </row>
    <row r="15" spans="1:12" ht="15.75">
      <c r="A15" s="69" t="s">
        <v>19</v>
      </c>
      <c r="B15" s="25" t="s">
        <v>8</v>
      </c>
      <c r="C15" s="17">
        <v>612092960</v>
      </c>
      <c r="D15" s="17" t="s">
        <v>49</v>
      </c>
      <c r="E15" s="67">
        <v>580.81</v>
      </c>
      <c r="F15" s="67">
        <v>567.53</v>
      </c>
      <c r="G15" s="67">
        <v>495.44</v>
      </c>
      <c r="H15" s="81">
        <v>513.39</v>
      </c>
      <c r="I15" s="87">
        <f>AVERAGE(E15:H16)</f>
        <v>539.2925</v>
      </c>
      <c r="L15" s="22"/>
    </row>
    <row r="16" spans="1:12" ht="15.75">
      <c r="A16" s="69"/>
      <c r="B16" s="25" t="s">
        <v>9</v>
      </c>
      <c r="C16" s="17">
        <v>612092992</v>
      </c>
      <c r="D16" s="17" t="s">
        <v>49</v>
      </c>
      <c r="E16" s="67"/>
      <c r="F16" s="67"/>
      <c r="G16" s="67"/>
      <c r="H16" s="84"/>
      <c r="I16" s="88"/>
      <c r="L16" s="22"/>
    </row>
    <row r="17" spans="1:12" ht="31.5" customHeight="1">
      <c r="A17" s="69" t="s">
        <v>20</v>
      </c>
      <c r="B17" s="25" t="s">
        <v>10</v>
      </c>
      <c r="C17" s="17">
        <v>611090469</v>
      </c>
      <c r="D17" s="17" t="s">
        <v>49</v>
      </c>
      <c r="E17" s="67">
        <v>763.21</v>
      </c>
      <c r="F17" s="67">
        <v>758.34</v>
      </c>
      <c r="G17" s="67">
        <v>767.4</v>
      </c>
      <c r="H17" s="81">
        <v>756.5833333333334</v>
      </c>
      <c r="I17" s="87">
        <f>AVERAGE(E17:H18)</f>
        <v>761.3833333333334</v>
      </c>
      <c r="L17" s="22"/>
    </row>
    <row r="18" spans="1:12" ht="31.5" customHeight="1">
      <c r="A18" s="69"/>
      <c r="B18" s="25" t="s">
        <v>11</v>
      </c>
      <c r="C18" s="17">
        <v>611090540</v>
      </c>
      <c r="D18" s="17" t="s">
        <v>49</v>
      </c>
      <c r="E18" s="67"/>
      <c r="F18" s="67"/>
      <c r="G18" s="67"/>
      <c r="H18" s="84"/>
      <c r="I18" s="88"/>
      <c r="L18" s="22"/>
    </row>
    <row r="19" spans="1:12" ht="47.25">
      <c r="A19" s="5" t="s">
        <v>23</v>
      </c>
      <c r="B19" s="25" t="s">
        <v>12</v>
      </c>
      <c r="C19" s="17">
        <v>77874899</v>
      </c>
      <c r="D19" s="17" t="s">
        <v>49</v>
      </c>
      <c r="E19" s="9">
        <v>564.68</v>
      </c>
      <c r="F19" s="9">
        <v>537.06</v>
      </c>
      <c r="G19" s="9">
        <v>547.12</v>
      </c>
      <c r="H19" s="23">
        <v>532.4433333333334</v>
      </c>
      <c r="I19" s="9">
        <f>AVERAGE(E19:H19)</f>
        <v>545.3258333333333</v>
      </c>
      <c r="K19" s="22"/>
      <c r="L19" s="22"/>
    </row>
    <row r="20" spans="1:12" ht="15.75">
      <c r="A20" s="69" t="s">
        <v>24</v>
      </c>
      <c r="B20" s="25" t="s">
        <v>13</v>
      </c>
      <c r="C20" s="17">
        <v>7923673</v>
      </c>
      <c r="D20" s="17" t="s">
        <v>49</v>
      </c>
      <c r="E20" s="67">
        <v>653.57</v>
      </c>
      <c r="F20" s="67">
        <v>863.31</v>
      </c>
      <c r="G20" s="67">
        <v>875.79</v>
      </c>
      <c r="H20" s="81">
        <v>733.131</v>
      </c>
      <c r="I20" s="73">
        <f>AVERAGE(E20:H22)</f>
        <v>781.45025</v>
      </c>
      <c r="K20" s="22"/>
      <c r="L20" s="22"/>
    </row>
    <row r="21" spans="1:12" ht="15.75">
      <c r="A21" s="69"/>
      <c r="B21" s="25" t="s">
        <v>13</v>
      </c>
      <c r="C21" s="17">
        <v>9266249</v>
      </c>
      <c r="D21" s="17" t="s">
        <v>49</v>
      </c>
      <c r="E21" s="67"/>
      <c r="F21" s="67"/>
      <c r="G21" s="67"/>
      <c r="H21" s="89"/>
      <c r="I21" s="80" t="e">
        <f>AVERAGE(E21:H21)</f>
        <v>#DIV/0!</v>
      </c>
      <c r="L21" s="22"/>
    </row>
    <row r="22" spans="1:12" ht="15.75">
      <c r="A22" s="69"/>
      <c r="B22" s="25" t="s">
        <v>13</v>
      </c>
      <c r="C22" s="17">
        <v>7922249</v>
      </c>
      <c r="D22" s="17" t="s">
        <v>49</v>
      </c>
      <c r="E22" s="67"/>
      <c r="F22" s="67"/>
      <c r="G22" s="67"/>
      <c r="H22" s="84"/>
      <c r="I22" s="74" t="e">
        <f>AVERAGE(E22:H22)</f>
        <v>#DIV/0!</v>
      </c>
      <c r="L22" s="22"/>
    </row>
    <row r="23" spans="1:9" ht="15.75">
      <c r="A23" s="69"/>
      <c r="B23" s="25" t="s">
        <v>14</v>
      </c>
      <c r="C23" s="17">
        <v>7904015</v>
      </c>
      <c r="D23" s="17" t="s">
        <v>49</v>
      </c>
      <c r="E23" s="67">
        <v>659.14</v>
      </c>
      <c r="F23" s="67">
        <v>899.81</v>
      </c>
      <c r="G23" s="67">
        <v>887.58</v>
      </c>
      <c r="H23" s="81">
        <v>780.9573333333333</v>
      </c>
      <c r="I23" s="73">
        <f>AVERAGE(E23:H24)</f>
        <v>806.8718333333333</v>
      </c>
    </row>
    <row r="24" spans="1:9" ht="15.75">
      <c r="A24" s="70"/>
      <c r="B24" s="21" t="s">
        <v>15</v>
      </c>
      <c r="C24" s="29">
        <v>36285485</v>
      </c>
      <c r="D24" s="17" t="s">
        <v>49</v>
      </c>
      <c r="E24" s="73"/>
      <c r="F24" s="73"/>
      <c r="G24" s="73"/>
      <c r="H24" s="84"/>
      <c r="I24" s="74"/>
    </row>
    <row r="25" spans="1:9" ht="15.75">
      <c r="A25" s="70" t="s">
        <v>40</v>
      </c>
      <c r="B25" s="76" t="s">
        <v>41</v>
      </c>
      <c r="C25" s="29">
        <v>28794539</v>
      </c>
      <c r="D25" s="17" t="s">
        <v>50</v>
      </c>
      <c r="E25" s="73">
        <v>944.1</v>
      </c>
      <c r="F25" s="73">
        <v>319.23</v>
      </c>
      <c r="G25" s="73">
        <v>0</v>
      </c>
      <c r="H25" s="81">
        <v>0</v>
      </c>
      <c r="I25" s="73">
        <f>AVERAGE(E25:H26)</f>
        <v>315.8325</v>
      </c>
    </row>
    <row r="26" spans="1:9" ht="15.75">
      <c r="A26" s="78"/>
      <c r="B26" s="77"/>
      <c r="C26" s="29">
        <v>28804176</v>
      </c>
      <c r="D26" s="17" t="s">
        <v>50</v>
      </c>
      <c r="E26" s="74"/>
      <c r="F26" s="74"/>
      <c r="G26" s="74"/>
      <c r="H26" s="84"/>
      <c r="I26" s="74"/>
    </row>
    <row r="27" spans="1:9" ht="15.75">
      <c r="A27" s="78"/>
      <c r="B27" s="76" t="s">
        <v>41</v>
      </c>
      <c r="C27" s="29" t="s">
        <v>42</v>
      </c>
      <c r="D27" s="17" t="s">
        <v>50</v>
      </c>
      <c r="E27" s="73">
        <v>1344.26</v>
      </c>
      <c r="F27" s="73">
        <v>447.6</v>
      </c>
      <c r="G27" s="73">
        <v>0</v>
      </c>
      <c r="H27" s="81">
        <v>0</v>
      </c>
      <c r="I27" s="73">
        <f>AVERAGE(E27:H28)</f>
        <v>447.96500000000003</v>
      </c>
    </row>
    <row r="28" spans="1:9" ht="15.75">
      <c r="A28" s="75"/>
      <c r="B28" s="77"/>
      <c r="C28" s="29" t="s">
        <v>43</v>
      </c>
      <c r="D28" s="17" t="s">
        <v>50</v>
      </c>
      <c r="E28" s="74"/>
      <c r="F28" s="74"/>
      <c r="G28" s="74"/>
      <c r="H28" s="84"/>
      <c r="I28" s="74"/>
    </row>
    <row r="29" spans="1:9" ht="47.25" customHeight="1" hidden="1">
      <c r="A29" s="14" t="s">
        <v>46</v>
      </c>
      <c r="B29" s="21" t="s">
        <v>41</v>
      </c>
      <c r="C29" s="29">
        <v>42295519</v>
      </c>
      <c r="D29" s="17" t="s">
        <v>49</v>
      </c>
      <c r="E29" s="15"/>
      <c r="F29" s="15"/>
      <c r="G29" s="15"/>
      <c r="H29" s="24"/>
      <c r="I29" s="9"/>
    </row>
    <row r="30" spans="1:9" ht="15.75">
      <c r="A30" s="70" t="s">
        <v>47</v>
      </c>
      <c r="B30" s="76" t="s">
        <v>48</v>
      </c>
      <c r="C30" s="29">
        <v>60833648</v>
      </c>
      <c r="D30" s="17" t="s">
        <v>49</v>
      </c>
      <c r="E30" s="73">
        <v>837.37</v>
      </c>
      <c r="F30" s="73">
        <v>833.3</v>
      </c>
      <c r="G30" s="73">
        <v>815.61</v>
      </c>
      <c r="H30" s="81">
        <v>834.5266666666666</v>
      </c>
      <c r="I30" s="73">
        <f>AVERAGE(E30:H31)</f>
        <v>830.2016666666667</v>
      </c>
    </row>
    <row r="31" spans="1:9" ht="15.75">
      <c r="A31" s="75"/>
      <c r="B31" s="77"/>
      <c r="C31" s="29">
        <v>15728179</v>
      </c>
      <c r="D31" s="17" t="s">
        <v>49</v>
      </c>
      <c r="E31" s="74"/>
      <c r="F31" s="74"/>
      <c r="G31" s="74"/>
      <c r="H31" s="84"/>
      <c r="I31" s="74"/>
    </row>
    <row r="32" spans="1:9" ht="15.75">
      <c r="A32" s="14" t="s">
        <v>63</v>
      </c>
      <c r="B32" s="21" t="s">
        <v>45</v>
      </c>
      <c r="C32" s="29">
        <v>26619617</v>
      </c>
      <c r="D32" s="17" t="s">
        <v>49</v>
      </c>
      <c r="E32" s="15">
        <v>622.53</v>
      </c>
      <c r="F32" s="15">
        <v>624.02</v>
      </c>
      <c r="G32" s="15">
        <v>643.58</v>
      </c>
      <c r="H32" s="24">
        <v>634.6333333333333</v>
      </c>
      <c r="I32" s="9">
        <f aca="true" t="shared" si="0" ref="I32:I37">AVERAGE(E32:H32)</f>
        <v>631.1908333333333</v>
      </c>
    </row>
    <row r="33" spans="1:14" ht="15.75">
      <c r="A33" s="85" t="s">
        <v>52</v>
      </c>
      <c r="B33" s="26" t="s">
        <v>54</v>
      </c>
      <c r="C33" s="20">
        <v>11792163163330</v>
      </c>
      <c r="D33" s="19" t="s">
        <v>49</v>
      </c>
      <c r="E33" s="15">
        <v>700</v>
      </c>
      <c r="F33" s="15">
        <v>700</v>
      </c>
      <c r="G33" s="15">
        <v>555.74</v>
      </c>
      <c r="H33" s="24">
        <v>428.34999999999997</v>
      </c>
      <c r="I33" s="9">
        <f t="shared" si="0"/>
        <v>596.0225</v>
      </c>
      <c r="N33" s="22"/>
    </row>
    <row r="34" spans="1:14" ht="15.75">
      <c r="A34" s="86"/>
      <c r="B34" s="26" t="s">
        <v>55</v>
      </c>
      <c r="C34" s="20">
        <v>11792163163338</v>
      </c>
      <c r="D34" s="19" t="s">
        <v>49</v>
      </c>
      <c r="E34" s="15">
        <v>643</v>
      </c>
      <c r="F34" s="15">
        <v>594.84</v>
      </c>
      <c r="G34" s="15">
        <v>535.6</v>
      </c>
      <c r="H34" s="24">
        <v>406.47666666666663</v>
      </c>
      <c r="I34" s="9">
        <f t="shared" si="0"/>
        <v>544.9791666666666</v>
      </c>
      <c r="N34" s="22"/>
    </row>
    <row r="35" spans="1:9" ht="15.75">
      <c r="A35" s="85" t="s">
        <v>53</v>
      </c>
      <c r="B35" s="26" t="s">
        <v>56</v>
      </c>
      <c r="C35" s="20">
        <v>15596811</v>
      </c>
      <c r="D35" s="19" t="s">
        <v>49</v>
      </c>
      <c r="E35" s="15">
        <v>406.01</v>
      </c>
      <c r="F35" s="15">
        <v>446.86</v>
      </c>
      <c r="G35" s="15">
        <v>366.45</v>
      </c>
      <c r="H35" s="24">
        <v>118.32</v>
      </c>
      <c r="I35" s="9">
        <f t="shared" si="0"/>
        <v>334.40999999999997</v>
      </c>
    </row>
    <row r="36" spans="1:9" ht="15.75">
      <c r="A36" s="86"/>
      <c r="B36" s="26" t="s">
        <v>57</v>
      </c>
      <c r="C36" s="18">
        <v>15596793</v>
      </c>
      <c r="D36" s="19" t="s">
        <v>49</v>
      </c>
      <c r="E36" s="15">
        <v>0</v>
      </c>
      <c r="F36" s="15">
        <v>0</v>
      </c>
      <c r="G36" s="15">
        <v>0</v>
      </c>
      <c r="H36" s="24">
        <v>0</v>
      </c>
      <c r="I36" s="9">
        <f t="shared" si="0"/>
        <v>0</v>
      </c>
    </row>
    <row r="37" spans="1:9" s="13" customFormat="1" ht="15.75">
      <c r="A37" s="12" t="s">
        <v>34</v>
      </c>
      <c r="B37" s="27"/>
      <c r="C37" s="9"/>
      <c r="D37" s="11"/>
      <c r="E37" s="9">
        <f>SUM(E5:E36)</f>
        <v>13535.320000000002</v>
      </c>
      <c r="F37" s="9">
        <f>SUM(F5:F36)</f>
        <v>12139.57</v>
      </c>
      <c r="G37" s="9">
        <f>SUM(G5:G36)</f>
        <v>10775.48</v>
      </c>
      <c r="H37" s="9">
        <f>SUM(H5:H36)</f>
        <v>10457.351666666667</v>
      </c>
      <c r="I37" s="9">
        <f t="shared" si="0"/>
        <v>11726.930416666666</v>
      </c>
    </row>
  </sheetData>
  <sheetProtection/>
  <mergeCells count="78">
    <mergeCell ref="H25:H26"/>
    <mergeCell ref="A33:A34"/>
    <mergeCell ref="A35:A36"/>
    <mergeCell ref="F27:F28"/>
    <mergeCell ref="G27:G28"/>
    <mergeCell ref="H27:H28"/>
    <mergeCell ref="A30:A31"/>
    <mergeCell ref="B30:B31"/>
    <mergeCell ref="E30:E31"/>
    <mergeCell ref="E23:E24"/>
    <mergeCell ref="I27:I28"/>
    <mergeCell ref="F30:F31"/>
    <mergeCell ref="G30:G31"/>
    <mergeCell ref="H30:H31"/>
    <mergeCell ref="A25:A28"/>
    <mergeCell ref="B25:B26"/>
    <mergeCell ref="E25:E26"/>
    <mergeCell ref="F25:F26"/>
    <mergeCell ref="G25:G26"/>
    <mergeCell ref="F17:F18"/>
    <mergeCell ref="G17:G18"/>
    <mergeCell ref="H17:H18"/>
    <mergeCell ref="B27:B28"/>
    <mergeCell ref="E27:E28"/>
    <mergeCell ref="A20:A24"/>
    <mergeCell ref="E20:E22"/>
    <mergeCell ref="F20:F22"/>
    <mergeCell ref="G20:G22"/>
    <mergeCell ref="H20:H22"/>
    <mergeCell ref="A15:A16"/>
    <mergeCell ref="E15:E16"/>
    <mergeCell ref="F15:F16"/>
    <mergeCell ref="G15:G16"/>
    <mergeCell ref="H15:H16"/>
    <mergeCell ref="F23:F24"/>
    <mergeCell ref="G23:G24"/>
    <mergeCell ref="H23:H24"/>
    <mergeCell ref="A17:A18"/>
    <mergeCell ref="E17:E18"/>
    <mergeCell ref="A13:A14"/>
    <mergeCell ref="E13:E14"/>
    <mergeCell ref="F13:F14"/>
    <mergeCell ref="G13:G14"/>
    <mergeCell ref="H13:H14"/>
    <mergeCell ref="A9:A12"/>
    <mergeCell ref="E9:E10"/>
    <mergeCell ref="F9:F10"/>
    <mergeCell ref="G9:G10"/>
    <mergeCell ref="H9:H10"/>
    <mergeCell ref="E11:E12"/>
    <mergeCell ref="F11:F12"/>
    <mergeCell ref="G11:G12"/>
    <mergeCell ref="H11:H12"/>
    <mergeCell ref="I5:I6"/>
    <mergeCell ref="E7:E8"/>
    <mergeCell ref="F7:F8"/>
    <mergeCell ref="G7:G8"/>
    <mergeCell ref="H7:H8"/>
    <mergeCell ref="I7:I8"/>
    <mergeCell ref="A1:I1"/>
    <mergeCell ref="A2:C2"/>
    <mergeCell ref="A3:B4"/>
    <mergeCell ref="C3:C4"/>
    <mergeCell ref="D3:D4"/>
    <mergeCell ref="A5:A8"/>
    <mergeCell ref="E5:E6"/>
    <mergeCell ref="F5:F6"/>
    <mergeCell ref="G5:G6"/>
    <mergeCell ref="H5:H6"/>
    <mergeCell ref="I30:I31"/>
    <mergeCell ref="I25:I26"/>
    <mergeCell ref="I9:I10"/>
    <mergeCell ref="I11:I12"/>
    <mergeCell ref="I15:I16"/>
    <mergeCell ref="I13:I14"/>
    <mergeCell ref="I17:I18"/>
    <mergeCell ref="I23:I24"/>
    <mergeCell ref="I20:I22"/>
  </mergeCells>
  <printOptions horizontalCentered="1"/>
  <pageMargins left="0.3937007874015748" right="0.3937007874015748" top="0.7874015748031497" bottom="0.3937007874015748" header="0.15748031496062992" footer="0.511811023622047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0" zoomScaleNormal="70" zoomScalePageLayoutView="0" workbookViewId="0" topLeftCell="A7">
      <selection activeCell="L19" sqref="L19"/>
    </sheetView>
  </sheetViews>
  <sheetFormatPr defaultColWidth="9.140625" defaultRowHeight="12.75"/>
  <cols>
    <col min="1" max="1" width="23.8515625" style="6" customWidth="1"/>
    <col min="2" max="2" width="32.28125" style="28" customWidth="1"/>
    <col min="3" max="3" width="19.140625" style="30" customWidth="1"/>
    <col min="4" max="4" width="15.140625" style="2" customWidth="1"/>
    <col min="5" max="5" width="18.140625" style="2" customWidth="1"/>
    <col min="6" max="7" width="18.57421875" style="2" customWidth="1"/>
    <col min="8" max="8" width="17.421875" style="2" customWidth="1"/>
    <col min="9" max="9" width="15.57421875" style="2" customWidth="1"/>
    <col min="10" max="10" width="9.140625" style="2" customWidth="1"/>
    <col min="11" max="11" width="10.57421875" style="2" bestFit="1" customWidth="1"/>
    <col min="12" max="16384" width="9.140625" style="2" customWidth="1"/>
  </cols>
  <sheetData>
    <row r="1" spans="1:9" ht="222" customHeight="1">
      <c r="A1" s="66" t="s">
        <v>27</v>
      </c>
      <c r="B1" s="66"/>
      <c r="C1" s="66"/>
      <c r="D1" s="66"/>
      <c r="E1" s="66"/>
      <c r="F1" s="66"/>
      <c r="G1" s="66"/>
      <c r="H1" s="66"/>
      <c r="I1" s="66"/>
    </row>
    <row r="2" spans="1:7" ht="39" customHeight="1">
      <c r="A2" s="71"/>
      <c r="B2" s="71"/>
      <c r="C2" s="71"/>
      <c r="D2" s="16"/>
      <c r="G2" s="7"/>
    </row>
    <row r="3" spans="1:9" ht="63">
      <c r="A3" s="72" t="s">
        <v>26</v>
      </c>
      <c r="B3" s="72"/>
      <c r="C3" s="72" t="s">
        <v>25</v>
      </c>
      <c r="D3" s="82" t="s">
        <v>51</v>
      </c>
      <c r="E3" s="8" t="s">
        <v>64</v>
      </c>
      <c r="F3" s="8" t="s">
        <v>65</v>
      </c>
      <c r="G3" s="8" t="s">
        <v>66</v>
      </c>
      <c r="H3" s="8" t="s">
        <v>67</v>
      </c>
      <c r="I3" s="8" t="s">
        <v>68</v>
      </c>
    </row>
    <row r="4" spans="1:9" s="1" customFormat="1" ht="16.5" thickBot="1">
      <c r="A4" s="90"/>
      <c r="B4" s="90"/>
      <c r="C4" s="90"/>
      <c r="D4" s="91"/>
      <c r="E4" s="33" t="s">
        <v>28</v>
      </c>
      <c r="F4" s="33" t="s">
        <v>28</v>
      </c>
      <c r="G4" s="33" t="s">
        <v>28</v>
      </c>
      <c r="H4" s="33" t="s">
        <v>28</v>
      </c>
      <c r="I4" s="33" t="s">
        <v>28</v>
      </c>
    </row>
    <row r="5" spans="1:9" ht="15.75">
      <c r="A5" s="92" t="s">
        <v>16</v>
      </c>
      <c r="B5" s="34" t="s">
        <v>0</v>
      </c>
      <c r="C5" s="35">
        <v>606125092</v>
      </c>
      <c r="D5" s="35" t="s">
        <v>49</v>
      </c>
      <c r="E5" s="57">
        <v>763.9766666666668</v>
      </c>
      <c r="F5" s="63">
        <v>607.1966666666667</v>
      </c>
      <c r="G5" s="63">
        <v>509.43</v>
      </c>
      <c r="H5" s="62">
        <v>767.4333333333334</v>
      </c>
      <c r="I5" s="101">
        <f>AVERAGE(E5:H5)</f>
        <v>662.0091666666667</v>
      </c>
    </row>
    <row r="6" spans="1:9" ht="15.75">
      <c r="A6" s="93"/>
      <c r="B6" s="25" t="s">
        <v>1</v>
      </c>
      <c r="C6" s="17">
        <v>606125078</v>
      </c>
      <c r="D6" s="17" t="s">
        <v>49</v>
      </c>
      <c r="E6" s="58"/>
      <c r="F6" s="9"/>
      <c r="G6" s="9"/>
      <c r="H6" s="58"/>
      <c r="I6" s="102"/>
    </row>
    <row r="7" spans="1:9" ht="15.75">
      <c r="A7" s="93"/>
      <c r="B7" s="25" t="s">
        <v>21</v>
      </c>
      <c r="C7" s="17">
        <v>24375536</v>
      </c>
      <c r="D7" s="17" t="s">
        <v>49</v>
      </c>
      <c r="E7" s="58">
        <v>1115.6433333333332</v>
      </c>
      <c r="F7" s="9">
        <v>1019.9933333333333</v>
      </c>
      <c r="G7" s="9">
        <v>903.6933333333333</v>
      </c>
      <c r="H7" s="103">
        <v>998.9166666666666</v>
      </c>
      <c r="I7" s="102">
        <f aca="true" t="shared" si="0" ref="I7:I33">AVERAGE(E7:H7)</f>
        <v>1009.5616666666665</v>
      </c>
    </row>
    <row r="8" spans="1:9" ht="16.5" thickBot="1">
      <c r="A8" s="94"/>
      <c r="B8" s="36" t="s">
        <v>22</v>
      </c>
      <c r="C8" s="37">
        <v>24375548</v>
      </c>
      <c r="D8" s="37" t="s">
        <v>49</v>
      </c>
      <c r="E8" s="59"/>
      <c r="F8" s="38"/>
      <c r="G8" s="38"/>
      <c r="H8" s="59"/>
      <c r="I8" s="104"/>
    </row>
    <row r="9" spans="1:9" ht="15.75">
      <c r="A9" s="92" t="s">
        <v>17</v>
      </c>
      <c r="B9" s="34" t="s">
        <v>2</v>
      </c>
      <c r="C9" s="35">
        <v>32971454</v>
      </c>
      <c r="D9" s="35" t="s">
        <v>49</v>
      </c>
      <c r="E9" s="57">
        <v>1009.18</v>
      </c>
      <c r="F9" s="63">
        <v>1019.4966666666666</v>
      </c>
      <c r="G9" s="63">
        <v>913.8299999999999</v>
      </c>
      <c r="H9" s="62">
        <v>996.3800000000001</v>
      </c>
      <c r="I9" s="105">
        <f t="shared" si="0"/>
        <v>984.7216666666666</v>
      </c>
    </row>
    <row r="10" spans="1:9" ht="15.75">
      <c r="A10" s="93"/>
      <c r="B10" s="25" t="s">
        <v>4</v>
      </c>
      <c r="C10" s="17">
        <v>322971442</v>
      </c>
      <c r="D10" s="17" t="s">
        <v>49</v>
      </c>
      <c r="E10" s="58"/>
      <c r="F10" s="9"/>
      <c r="G10" s="9"/>
      <c r="H10" s="58"/>
      <c r="I10" s="102"/>
    </row>
    <row r="11" spans="1:9" ht="15.75">
      <c r="A11" s="93"/>
      <c r="B11" s="25" t="s">
        <v>3</v>
      </c>
      <c r="C11" s="17">
        <v>329714439</v>
      </c>
      <c r="D11" s="17" t="s">
        <v>49</v>
      </c>
      <c r="E11" s="58">
        <v>960.0466666666666</v>
      </c>
      <c r="F11" s="9">
        <v>986.8766666666667</v>
      </c>
      <c r="G11" s="9">
        <v>957.9233333333333</v>
      </c>
      <c r="H11" s="103">
        <v>932.6700000000001</v>
      </c>
      <c r="I11" s="102">
        <f t="shared" si="0"/>
        <v>959.3791666666666</v>
      </c>
    </row>
    <row r="12" spans="1:9" ht="16.5" thickBot="1">
      <c r="A12" s="94"/>
      <c r="B12" s="36" t="s">
        <v>5</v>
      </c>
      <c r="C12" s="37">
        <v>32971440</v>
      </c>
      <c r="D12" s="37" t="s">
        <v>49</v>
      </c>
      <c r="E12" s="59"/>
      <c r="F12" s="38"/>
      <c r="G12" s="38"/>
      <c r="H12" s="59"/>
      <c r="I12" s="104"/>
    </row>
    <row r="13" spans="1:9" ht="15.75">
      <c r="A13" s="92" t="s">
        <v>18</v>
      </c>
      <c r="B13" s="34" t="s">
        <v>6</v>
      </c>
      <c r="C13" s="35">
        <v>7950098</v>
      </c>
      <c r="D13" s="35" t="s">
        <v>49</v>
      </c>
      <c r="E13" s="57">
        <v>755.6766666666666</v>
      </c>
      <c r="F13" s="63">
        <v>962.5300000000001</v>
      </c>
      <c r="G13" s="64">
        <v>953.0183333333333</v>
      </c>
      <c r="H13" s="62">
        <v>934.3566666666667</v>
      </c>
      <c r="I13" s="105">
        <f t="shared" si="0"/>
        <v>901.3954166666666</v>
      </c>
    </row>
    <row r="14" spans="1:9" ht="16.5" thickBot="1">
      <c r="A14" s="94"/>
      <c r="B14" s="36" t="s">
        <v>7</v>
      </c>
      <c r="C14" s="37">
        <v>15588278</v>
      </c>
      <c r="D14" s="37" t="s">
        <v>49</v>
      </c>
      <c r="E14" s="59"/>
      <c r="F14" s="38"/>
      <c r="G14" s="65"/>
      <c r="H14" s="59"/>
      <c r="I14" s="104"/>
    </row>
    <row r="15" spans="1:9" ht="15.75">
      <c r="A15" s="92" t="s">
        <v>19</v>
      </c>
      <c r="B15" s="34" t="s">
        <v>8</v>
      </c>
      <c r="C15" s="35">
        <v>612092960</v>
      </c>
      <c r="D15" s="35" t="s">
        <v>49</v>
      </c>
      <c r="E15" s="57">
        <v>520.17</v>
      </c>
      <c r="F15" s="63">
        <v>505.3166666666666</v>
      </c>
      <c r="G15" s="63">
        <v>475.2866666666667</v>
      </c>
      <c r="H15" s="62">
        <v>461.1033333333333</v>
      </c>
      <c r="I15" s="105">
        <f t="shared" si="0"/>
        <v>490.46916666666664</v>
      </c>
    </row>
    <row r="16" spans="1:9" ht="16.5" thickBot="1">
      <c r="A16" s="94"/>
      <c r="B16" s="36" t="s">
        <v>9</v>
      </c>
      <c r="C16" s="37">
        <v>612092992</v>
      </c>
      <c r="D16" s="37" t="s">
        <v>49</v>
      </c>
      <c r="E16" s="59"/>
      <c r="F16" s="38"/>
      <c r="G16" s="38"/>
      <c r="H16" s="59"/>
      <c r="I16" s="104"/>
    </row>
    <row r="17" spans="1:9" ht="31.5" customHeight="1">
      <c r="A17" s="92" t="s">
        <v>20</v>
      </c>
      <c r="B17" s="34" t="s">
        <v>10</v>
      </c>
      <c r="C17" s="35">
        <v>611090469</v>
      </c>
      <c r="D17" s="35" t="s">
        <v>49</v>
      </c>
      <c r="E17" s="57">
        <v>752.5333333333333</v>
      </c>
      <c r="F17" s="63">
        <v>756.36</v>
      </c>
      <c r="G17" s="63">
        <v>748.2766666666666</v>
      </c>
      <c r="H17" s="62">
        <v>748.1</v>
      </c>
      <c r="I17" s="105">
        <f t="shared" si="0"/>
        <v>751.3175</v>
      </c>
    </row>
    <row r="18" spans="1:9" ht="31.5" customHeight="1" thickBot="1">
      <c r="A18" s="94"/>
      <c r="B18" s="36" t="s">
        <v>11</v>
      </c>
      <c r="C18" s="37">
        <v>611090540</v>
      </c>
      <c r="D18" s="37" t="s">
        <v>49</v>
      </c>
      <c r="E18" s="59"/>
      <c r="F18" s="38"/>
      <c r="G18" s="38"/>
      <c r="H18" s="59"/>
      <c r="I18" s="104"/>
    </row>
    <row r="19" spans="1:11" ht="48" thickBot="1">
      <c r="A19" s="39" t="s">
        <v>23</v>
      </c>
      <c r="B19" s="40" t="s">
        <v>12</v>
      </c>
      <c r="C19" s="41">
        <v>77874899</v>
      </c>
      <c r="D19" s="41" t="s">
        <v>49</v>
      </c>
      <c r="E19" s="60">
        <v>505.7466666666667</v>
      </c>
      <c r="F19" s="42">
        <v>519.57</v>
      </c>
      <c r="G19" s="42">
        <v>517.51</v>
      </c>
      <c r="H19" s="60">
        <v>519.4533333333333</v>
      </c>
      <c r="I19" s="106">
        <f t="shared" si="0"/>
        <v>515.57</v>
      </c>
      <c r="K19" s="22"/>
    </row>
    <row r="20" spans="1:11" ht="15.75">
      <c r="A20" s="92" t="s">
        <v>24</v>
      </c>
      <c r="B20" s="34" t="s">
        <v>13</v>
      </c>
      <c r="C20" s="35">
        <v>7923673</v>
      </c>
      <c r="D20" s="35" t="s">
        <v>49</v>
      </c>
      <c r="E20" s="57">
        <v>673.455</v>
      </c>
      <c r="F20" s="63">
        <v>875.2263333333334</v>
      </c>
      <c r="G20" s="63">
        <v>914.2826666666666</v>
      </c>
      <c r="H20" s="62">
        <v>721.116</v>
      </c>
      <c r="I20" s="105">
        <f t="shared" si="0"/>
        <v>796.02</v>
      </c>
      <c r="K20" s="22"/>
    </row>
    <row r="21" spans="1:9" ht="15.75">
      <c r="A21" s="93"/>
      <c r="B21" s="25" t="s">
        <v>13</v>
      </c>
      <c r="C21" s="17">
        <v>9266249</v>
      </c>
      <c r="D21" s="17" t="s">
        <v>49</v>
      </c>
      <c r="E21" s="58"/>
      <c r="F21" s="9"/>
      <c r="G21" s="9"/>
      <c r="H21" s="58"/>
      <c r="I21" s="102"/>
    </row>
    <row r="22" spans="1:9" ht="15.75">
      <c r="A22" s="93"/>
      <c r="B22" s="25" t="s">
        <v>13</v>
      </c>
      <c r="C22" s="17">
        <v>7922249</v>
      </c>
      <c r="D22" s="17" t="s">
        <v>49</v>
      </c>
      <c r="E22" s="58"/>
      <c r="F22" s="9"/>
      <c r="G22" s="9"/>
      <c r="H22" s="107"/>
      <c r="I22" s="102"/>
    </row>
    <row r="23" spans="1:9" ht="15.75">
      <c r="A23" s="93"/>
      <c r="B23" s="25" t="s">
        <v>14</v>
      </c>
      <c r="C23" s="17">
        <v>7904015</v>
      </c>
      <c r="D23" s="17" t="s">
        <v>49</v>
      </c>
      <c r="E23" s="58">
        <v>648.2423333333334</v>
      </c>
      <c r="F23" s="9">
        <v>882.8526666666667</v>
      </c>
      <c r="G23" s="9">
        <v>965.5540000000001</v>
      </c>
      <c r="H23" s="58">
        <v>695.1266666666667</v>
      </c>
      <c r="I23" s="102">
        <f t="shared" si="0"/>
        <v>797.9439166666667</v>
      </c>
    </row>
    <row r="24" spans="1:9" ht="16.5" thickBot="1">
      <c r="A24" s="94"/>
      <c r="B24" s="36" t="s">
        <v>15</v>
      </c>
      <c r="C24" s="37">
        <v>36285485</v>
      </c>
      <c r="D24" s="37" t="s">
        <v>49</v>
      </c>
      <c r="E24" s="59"/>
      <c r="F24" s="38"/>
      <c r="G24" s="38"/>
      <c r="H24" s="108"/>
      <c r="I24" s="104"/>
    </row>
    <row r="25" spans="1:9" ht="47.25" customHeight="1" hidden="1">
      <c r="A25" s="32" t="s">
        <v>46</v>
      </c>
      <c r="B25" s="44" t="s">
        <v>41</v>
      </c>
      <c r="C25" s="43">
        <v>42295519</v>
      </c>
      <c r="D25" s="43" t="s">
        <v>49</v>
      </c>
      <c r="E25" s="61"/>
      <c r="F25" s="31"/>
      <c r="G25" s="31"/>
      <c r="H25" s="61"/>
      <c r="I25" s="109" t="e">
        <f t="shared" si="0"/>
        <v>#DIV/0!</v>
      </c>
    </row>
    <row r="26" spans="1:9" ht="15.75">
      <c r="A26" s="95" t="s">
        <v>47</v>
      </c>
      <c r="B26" s="99" t="s">
        <v>48</v>
      </c>
      <c r="C26" s="45">
        <v>60833648</v>
      </c>
      <c r="D26" s="35" t="s">
        <v>49</v>
      </c>
      <c r="E26" s="62">
        <v>809.7933333333334</v>
      </c>
      <c r="F26" s="46">
        <v>827.2166666666667</v>
      </c>
      <c r="G26" s="46">
        <v>780.8266666666667</v>
      </c>
      <c r="H26" s="57">
        <v>812.9333333333334</v>
      </c>
      <c r="I26" s="105">
        <f t="shared" si="0"/>
        <v>807.6925000000001</v>
      </c>
    </row>
    <row r="27" spans="1:9" ht="16.5" thickBot="1">
      <c r="A27" s="96"/>
      <c r="B27" s="100"/>
      <c r="C27" s="37">
        <v>15728179</v>
      </c>
      <c r="D27" s="37" t="s">
        <v>49</v>
      </c>
      <c r="E27" s="59"/>
      <c r="F27" s="38"/>
      <c r="G27" s="38"/>
      <c r="H27" s="108"/>
      <c r="I27" s="104"/>
    </row>
    <row r="28" spans="1:9" ht="16.5" thickBot="1">
      <c r="A28" s="39" t="s">
        <v>63</v>
      </c>
      <c r="B28" s="40" t="s">
        <v>45</v>
      </c>
      <c r="C28" s="41">
        <v>26619617</v>
      </c>
      <c r="D28" s="41" t="s">
        <v>49</v>
      </c>
      <c r="E28" s="60">
        <v>642.12</v>
      </c>
      <c r="F28" s="42">
        <v>635.0166666666667</v>
      </c>
      <c r="G28" s="42">
        <v>626.2566666666667</v>
      </c>
      <c r="H28" s="60">
        <v>621.3633333333333</v>
      </c>
      <c r="I28" s="106">
        <f t="shared" si="0"/>
        <v>631.1891666666667</v>
      </c>
    </row>
    <row r="29" spans="1:9" ht="15.75">
      <c r="A29" s="97" t="s">
        <v>52</v>
      </c>
      <c r="B29" s="47" t="s">
        <v>54</v>
      </c>
      <c r="C29" s="48">
        <v>11792163163330</v>
      </c>
      <c r="D29" s="49" t="s">
        <v>49</v>
      </c>
      <c r="E29" s="62">
        <v>616.8866666666667</v>
      </c>
      <c r="F29" s="46">
        <v>607.8366666666666</v>
      </c>
      <c r="G29" s="46">
        <v>591.7600000000001</v>
      </c>
      <c r="H29" s="62">
        <v>578.3533333333334</v>
      </c>
      <c r="I29" s="105">
        <f t="shared" si="0"/>
        <v>598.7091666666668</v>
      </c>
    </row>
    <row r="30" spans="1:9" ht="16.5" thickBot="1">
      <c r="A30" s="98"/>
      <c r="B30" s="50" t="s">
        <v>55</v>
      </c>
      <c r="C30" s="51">
        <v>11792163163338</v>
      </c>
      <c r="D30" s="52" t="s">
        <v>49</v>
      </c>
      <c r="E30" s="59">
        <v>670.9633333333333</v>
      </c>
      <c r="F30" s="38">
        <v>648.3433333333334</v>
      </c>
      <c r="G30" s="38">
        <v>538.9033333333333</v>
      </c>
      <c r="H30" s="59">
        <v>673.0533333333333</v>
      </c>
      <c r="I30" s="104">
        <f t="shared" si="0"/>
        <v>632.8158333333333</v>
      </c>
    </row>
    <row r="31" spans="1:9" ht="15.75">
      <c r="A31" s="97" t="s">
        <v>53</v>
      </c>
      <c r="B31" s="47" t="s">
        <v>56</v>
      </c>
      <c r="C31" s="48">
        <v>15596811</v>
      </c>
      <c r="D31" s="49" t="s">
        <v>49</v>
      </c>
      <c r="E31" s="62">
        <v>398.62999999999994</v>
      </c>
      <c r="F31" s="46">
        <v>437.68333333333334</v>
      </c>
      <c r="G31" s="46">
        <v>300.19</v>
      </c>
      <c r="H31" s="62">
        <v>431.89000000000004</v>
      </c>
      <c r="I31" s="105">
        <f t="shared" si="0"/>
        <v>392.09833333333336</v>
      </c>
    </row>
    <row r="32" spans="1:9" ht="16.5" thickBot="1">
      <c r="A32" s="98"/>
      <c r="B32" s="50" t="s">
        <v>57</v>
      </c>
      <c r="C32" s="53">
        <v>15596793</v>
      </c>
      <c r="D32" s="52" t="s">
        <v>49</v>
      </c>
      <c r="E32" s="59">
        <v>0</v>
      </c>
      <c r="F32" s="38"/>
      <c r="G32" s="38"/>
      <c r="H32" s="59"/>
      <c r="I32" s="104">
        <f t="shared" si="0"/>
        <v>0</v>
      </c>
    </row>
    <row r="33" spans="1:9" s="13" customFormat="1" ht="23.25" customHeight="1" thickBot="1">
      <c r="A33" s="54" t="s">
        <v>34</v>
      </c>
      <c r="B33" s="55"/>
      <c r="C33" s="42"/>
      <c r="D33" s="56"/>
      <c r="E33" s="60">
        <f>SUM(E5:E32)</f>
        <v>10843.064</v>
      </c>
      <c r="F33" s="42">
        <f>SUM(F5:F32)</f>
        <v>11291.515666666664</v>
      </c>
      <c r="G33" s="42">
        <f>SUM(G5:G32)</f>
        <v>10696.741666666667</v>
      </c>
      <c r="H33" s="60">
        <f>SUM(H5:H32)</f>
        <v>10892.249333333331</v>
      </c>
      <c r="I33" s="106">
        <f t="shared" si="0"/>
        <v>10930.892666666667</v>
      </c>
    </row>
  </sheetData>
  <sheetProtection/>
  <mergeCells count="15">
    <mergeCell ref="A29:A30"/>
    <mergeCell ref="A31:A32"/>
    <mergeCell ref="A26:A27"/>
    <mergeCell ref="B26:B27"/>
    <mergeCell ref="A9:A12"/>
    <mergeCell ref="A15:A16"/>
    <mergeCell ref="A13:A14"/>
    <mergeCell ref="A20:A24"/>
    <mergeCell ref="A17:A18"/>
    <mergeCell ref="A1:I1"/>
    <mergeCell ref="A2:C2"/>
    <mergeCell ref="A3:B4"/>
    <mergeCell ref="C3:C4"/>
    <mergeCell ref="D3:D4"/>
    <mergeCell ref="A5:A8"/>
  </mergeCells>
  <printOptions horizontalCentered="1"/>
  <pageMargins left="0.3937007874015748" right="0.3937007874015748" top="0.7874015748031497" bottom="0.3937007874015748" header="0.15748031496062992" footer="0.5118110236220472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2022-07-13T06:46:01Z</cp:lastPrinted>
  <dcterms:created xsi:type="dcterms:W3CDTF">1996-10-08T23:32:33Z</dcterms:created>
  <dcterms:modified xsi:type="dcterms:W3CDTF">2024-02-08T09:20:24Z</dcterms:modified>
  <cp:category/>
  <cp:version/>
  <cp:contentType/>
  <cp:contentStatus/>
</cp:coreProperties>
</file>